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330" activeTab="1"/>
  </bookViews>
  <sheets>
    <sheet name="List1" sheetId="3" r:id="rId1"/>
    <sheet name="Analýza školení" sheetId="2" r:id="rId2"/>
    <sheet name="List3" sheetId="5" r:id="rId3"/>
    <sheet name="List2" sheetId="6" r:id="rId4"/>
  </sheets>
  <definedNames>
    <definedName name="vvojemkdekoliv_flamingo_inbound_2024_05_09" localSheetId="0">List1!$A$1:$I$525</definedName>
  </definedNames>
  <calcPr calcId="145621"/>
</workbook>
</file>

<file path=xl/calcChain.xml><?xml version="1.0" encoding="utf-8"?>
<calcChain xmlns="http://schemas.openxmlformats.org/spreadsheetml/2006/main">
  <c r="E122" i="6" l="1"/>
  <c r="E113" i="6"/>
  <c r="E104" i="6"/>
  <c r="E95" i="6"/>
  <c r="E86" i="6"/>
  <c r="E77" i="6"/>
  <c r="E68" i="6"/>
  <c r="E59" i="6"/>
  <c r="E50" i="6"/>
  <c r="E41" i="6"/>
  <c r="E32" i="6"/>
  <c r="E23" i="6"/>
  <c r="E14" i="6"/>
  <c r="E5" i="6"/>
  <c r="G127" i="6"/>
  <c r="F127" i="6"/>
  <c r="E127" i="6"/>
  <c r="G126" i="6"/>
  <c r="F126" i="6"/>
  <c r="E126" i="6"/>
  <c r="G125" i="6"/>
  <c r="F125" i="6"/>
  <c r="E125" i="6"/>
  <c r="G124" i="6"/>
  <c r="F124" i="6"/>
  <c r="E124" i="6"/>
  <c r="G123" i="6"/>
  <c r="F123" i="6"/>
  <c r="E123" i="6"/>
  <c r="G122" i="6"/>
  <c r="F122" i="6"/>
  <c r="G121" i="6"/>
  <c r="F121" i="6"/>
  <c r="E121" i="6"/>
  <c r="G120" i="6"/>
  <c r="F120" i="6"/>
  <c r="E120" i="6"/>
  <c r="G119" i="6"/>
  <c r="F119" i="6"/>
  <c r="E119" i="6"/>
  <c r="G118" i="6"/>
  <c r="F118" i="6"/>
  <c r="E118" i="6"/>
  <c r="G117" i="6"/>
  <c r="F117" i="6"/>
  <c r="E117" i="6"/>
  <c r="G116" i="6"/>
  <c r="F116" i="6"/>
  <c r="E116" i="6"/>
  <c r="G115" i="6"/>
  <c r="F115" i="6"/>
  <c r="E115" i="6"/>
  <c r="G114" i="6"/>
  <c r="F114" i="6"/>
  <c r="E114" i="6"/>
  <c r="G113" i="6"/>
  <c r="F113" i="6"/>
  <c r="G112" i="6"/>
  <c r="F112" i="6"/>
  <c r="E112" i="6"/>
  <c r="G111" i="6"/>
  <c r="F111" i="6"/>
  <c r="E111" i="6"/>
  <c r="G110" i="6"/>
  <c r="F110" i="6"/>
  <c r="E110" i="6"/>
  <c r="G109" i="6"/>
  <c r="F109" i="6"/>
  <c r="E109" i="6"/>
  <c r="G108" i="6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G103" i="6"/>
  <c r="F103" i="6"/>
  <c r="E103" i="6"/>
  <c r="G102" i="6"/>
  <c r="F102" i="6"/>
  <c r="E102" i="6"/>
  <c r="G101" i="6"/>
  <c r="F101" i="6"/>
  <c r="E101" i="6"/>
  <c r="G100" i="6"/>
  <c r="F100" i="6"/>
  <c r="E100" i="6"/>
  <c r="G99" i="6"/>
  <c r="F99" i="6"/>
  <c r="E99" i="6"/>
  <c r="G98" i="6"/>
  <c r="F98" i="6"/>
  <c r="E98" i="6"/>
  <c r="G97" i="6"/>
  <c r="F97" i="6"/>
  <c r="E97" i="6"/>
  <c r="G96" i="6"/>
  <c r="F96" i="6"/>
  <c r="E96" i="6"/>
  <c r="G95" i="6"/>
  <c r="F95" i="6"/>
  <c r="G94" i="6"/>
  <c r="F94" i="6"/>
  <c r="E94" i="6"/>
  <c r="G93" i="6"/>
  <c r="F93" i="6"/>
  <c r="E93" i="6"/>
  <c r="G92" i="6"/>
  <c r="F92" i="6"/>
  <c r="E92" i="6"/>
  <c r="G91" i="6"/>
  <c r="F91" i="6"/>
  <c r="E91" i="6"/>
  <c r="G90" i="6"/>
  <c r="F90" i="6"/>
  <c r="E90" i="6"/>
  <c r="G89" i="6"/>
  <c r="F89" i="6"/>
  <c r="E89" i="6"/>
  <c r="G88" i="6"/>
  <c r="F88" i="6"/>
  <c r="E88" i="6"/>
  <c r="G87" i="6"/>
  <c r="F87" i="6"/>
  <c r="E87" i="6"/>
  <c r="G86" i="6"/>
  <c r="F86" i="6"/>
  <c r="G85" i="6"/>
  <c r="F85" i="6"/>
  <c r="E85" i="6"/>
  <c r="G84" i="6"/>
  <c r="F84" i="6"/>
  <c r="E84" i="6"/>
  <c r="G83" i="6"/>
  <c r="F83" i="6"/>
  <c r="E83" i="6"/>
  <c r="G82" i="6"/>
  <c r="F82" i="6"/>
  <c r="E82" i="6"/>
  <c r="G81" i="6"/>
  <c r="F81" i="6"/>
  <c r="E81" i="6"/>
  <c r="G80" i="6"/>
  <c r="F80" i="6"/>
  <c r="E80" i="6"/>
  <c r="G79" i="6"/>
  <c r="F79" i="6"/>
  <c r="E79" i="6"/>
  <c r="G78" i="6"/>
  <c r="F78" i="6"/>
  <c r="E78" i="6"/>
  <c r="G77" i="6"/>
  <c r="F77" i="6"/>
  <c r="G76" i="6"/>
  <c r="F76" i="6"/>
  <c r="E76" i="6"/>
  <c r="G75" i="6"/>
  <c r="F75" i="6"/>
  <c r="E75" i="6"/>
  <c r="G74" i="6"/>
  <c r="F74" i="6"/>
  <c r="E74" i="6"/>
  <c r="G73" i="6"/>
  <c r="F73" i="6"/>
  <c r="E73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G67" i="6"/>
  <c r="F67" i="6"/>
  <c r="E67" i="6"/>
  <c r="G66" i="6"/>
  <c r="F66" i="6"/>
  <c r="E66" i="6"/>
  <c r="G65" i="6"/>
  <c r="F65" i="6"/>
  <c r="E65" i="6"/>
  <c r="G64" i="6"/>
  <c r="F64" i="6"/>
  <c r="E64" i="6"/>
  <c r="G63" i="6"/>
  <c r="F63" i="6"/>
  <c r="E63" i="6"/>
  <c r="G62" i="6"/>
  <c r="F62" i="6"/>
  <c r="E62" i="6"/>
  <c r="G61" i="6"/>
  <c r="F61" i="6"/>
  <c r="E61" i="6"/>
  <c r="G60" i="6"/>
  <c r="F60" i="6"/>
  <c r="E60" i="6"/>
  <c r="G59" i="6"/>
  <c r="F59" i="6"/>
  <c r="G58" i="6"/>
  <c r="F58" i="6"/>
  <c r="E58" i="6"/>
  <c r="G57" i="6"/>
  <c r="F57" i="6"/>
  <c r="E57" i="6"/>
  <c r="G56" i="6"/>
  <c r="F56" i="6"/>
  <c r="E56" i="6"/>
  <c r="G55" i="6"/>
  <c r="F55" i="6"/>
  <c r="E55" i="6"/>
  <c r="G54" i="6"/>
  <c r="F54" i="6"/>
  <c r="E54" i="6"/>
  <c r="G53" i="6"/>
  <c r="F53" i="6"/>
  <c r="E53" i="6"/>
  <c r="G52" i="6"/>
  <c r="F52" i="6"/>
  <c r="E52" i="6"/>
  <c r="G51" i="6"/>
  <c r="F51" i="6"/>
  <c r="E51" i="6"/>
  <c r="G50" i="6"/>
  <c r="F50" i="6"/>
  <c r="G49" i="6"/>
  <c r="F49" i="6"/>
  <c r="E49" i="6"/>
  <c r="G48" i="6"/>
  <c r="F48" i="6"/>
  <c r="E48" i="6"/>
  <c r="G47" i="6"/>
  <c r="F47" i="6"/>
  <c r="E47" i="6"/>
  <c r="G46" i="6"/>
  <c r="F46" i="6"/>
  <c r="E46" i="6"/>
  <c r="G45" i="6"/>
  <c r="F45" i="6"/>
  <c r="E45" i="6"/>
  <c r="G44" i="6"/>
  <c r="F44" i="6"/>
  <c r="E44" i="6"/>
  <c r="G43" i="6"/>
  <c r="F43" i="6"/>
  <c r="E43" i="6"/>
  <c r="G42" i="6"/>
  <c r="F42" i="6"/>
  <c r="E42" i="6"/>
  <c r="G41" i="6"/>
  <c r="F41" i="6"/>
  <c r="G40" i="6"/>
  <c r="F40" i="6"/>
  <c r="E40" i="6"/>
  <c r="G39" i="6"/>
  <c r="F39" i="6"/>
  <c r="E39" i="6"/>
  <c r="G38" i="6"/>
  <c r="F38" i="6"/>
  <c r="E38" i="6"/>
  <c r="G37" i="6"/>
  <c r="F37" i="6"/>
  <c r="E37" i="6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G31" i="6"/>
  <c r="F31" i="6"/>
  <c r="E31" i="6"/>
  <c r="G30" i="6"/>
  <c r="F30" i="6"/>
  <c r="E30" i="6"/>
  <c r="G29" i="6"/>
  <c r="F29" i="6"/>
  <c r="E29" i="6"/>
  <c r="G28" i="6"/>
  <c r="F28" i="6"/>
  <c r="E28" i="6"/>
  <c r="G27" i="6"/>
  <c r="F27" i="6"/>
  <c r="E27" i="6"/>
  <c r="G26" i="6"/>
  <c r="F26" i="6"/>
  <c r="E26" i="6"/>
  <c r="G25" i="6"/>
  <c r="F25" i="6"/>
  <c r="E25" i="6"/>
  <c r="G24" i="6"/>
  <c r="F24" i="6"/>
  <c r="E24" i="6"/>
  <c r="G23" i="6"/>
  <c r="F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G17" i="6"/>
  <c r="F17" i="6"/>
  <c r="E17" i="6"/>
  <c r="G16" i="6"/>
  <c r="F16" i="6"/>
  <c r="E16" i="6"/>
  <c r="G15" i="6"/>
  <c r="F15" i="6"/>
  <c r="E15" i="6"/>
  <c r="G14" i="6"/>
  <c r="F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G6" i="6"/>
  <c r="F6" i="6"/>
  <c r="E6" i="6"/>
  <c r="G5" i="6"/>
  <c r="F5" i="6"/>
  <c r="G4" i="6"/>
  <c r="F4" i="6"/>
  <c r="E4" i="6"/>
  <c r="G3" i="6"/>
  <c r="F3" i="6"/>
  <c r="E3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G2" i="6" l="1"/>
  <c r="F2" i="6"/>
  <c r="E2" i="6"/>
  <c r="F14" i="2" l="1"/>
  <c r="F16" i="2"/>
  <c r="F15" i="2"/>
  <c r="B2" i="6"/>
  <c r="C2" i="6"/>
  <c r="A2" i="6"/>
  <c r="E13" i="2" l="1"/>
  <c r="F12" i="2"/>
  <c r="F11" i="2"/>
  <c r="F10" i="2"/>
  <c r="E28" i="2"/>
  <c r="F26" i="2"/>
  <c r="A2" i="5"/>
  <c r="C6" i="2"/>
  <c r="F6" i="2"/>
  <c r="E6" i="2"/>
  <c r="D6" i="2"/>
  <c r="E9" i="2" l="1"/>
  <c r="C23" i="2"/>
  <c r="D23" i="2"/>
  <c r="E23" i="2"/>
  <c r="F23" i="2"/>
  <c r="E29" i="2"/>
  <c r="F28" i="2" l="1"/>
  <c r="F29" i="2" s="1"/>
</calcChain>
</file>

<file path=xl/connections.xml><?xml version="1.0" encoding="utf-8"?>
<connections xmlns="http://schemas.openxmlformats.org/spreadsheetml/2006/main">
  <connection id="1" name="vvojemkdekoliv-flamingo-inbound-2024-05-09" type="6" refreshedVersion="4" background="1" saveData="1">
    <textPr codePage="65001" sourceFile="C:\Users\emachines\Desktop\vvojemkdekoliv-flamingo-inbound-2024-05-09.csv" decimal="," thousands=" " comma="1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<sst xmlns="http://schemas.openxmlformats.org/spreadsheetml/2006/main" count="653" uniqueCount="335">
  <si>
    <t>datum</t>
  </si>
  <si>
    <t>počet účastníků</t>
  </si>
  <si>
    <t>datum a čas</t>
  </si>
  <si>
    <t>14.5.</t>
  </si>
  <si>
    <t>15.5.</t>
  </si>
  <si>
    <t>Počet účastníků na jednotlivé dny školení</t>
  </si>
  <si>
    <t>Celkový počet účastníků na školení</t>
  </si>
  <si>
    <t>Počet účastníků na jednotlivé školení</t>
  </si>
  <si>
    <t>volba1</t>
  </si>
  <si>
    <t>volba3</t>
  </si>
  <si>
    <t>jmeno</t>
  </si>
  <si>
    <t>GDPR</t>
  </si>
  <si>
    <t>volba5</t>
  </si>
  <si>
    <t>volba2</t>
  </si>
  <si>
    <t>volba4</t>
  </si>
  <si>
    <t>Datum</t>
  </si>
  <si>
    <t>14.5.2024 &amp;nbsp; 16:00 – 17:00 &amp;nbsp; Strážce digitálních hranic: Microsoft Sentinel a AI, Oldřich Šrubař</t>
  </si>
  <si>
    <t>14.5.2024 &amp;nbsp; 18:00 – 19:00 &amp;nbsp; MLOps v Azure, Michal Marušan</t>
  </si>
  <si>
    <t>Michal Sýs</t>
  </si>
  <si>
    <t>sys.michal@seznam.cz</t>
  </si>
  <si>
    <t>2024-04-29T09:21:09+02:00</t>
  </si>
  <si>
    <t>Jan Třetina</t>
  </si>
  <si>
    <t>jan.tretina@microsoft.com</t>
  </si>
  <si>
    <t>2024-04-29T09:11:35+02:00</t>
  </si>
  <si>
    <t>Pilát Vladimír</t>
  </si>
  <si>
    <t>vladimirpilat@icloud.com</t>
  </si>
  <si>
    <t>15. 5. 2024 &amp;nbsp; 16:00 – 17:00 &amp;nbsp; Správa hybridních prostředí – sci-fi nebo realita?, Stanislav Chernel</t>
  </si>
  <si>
    <t>15. 5. 2024 &amp;nbsp; 18:00 – 19:00 &amp;nbsp; Zabezpečení dat pomocí MPIP a DLP, Jakub Urban</t>
  </si>
  <si>
    <t>2024-04-28T23:14:03+02:00</t>
  </si>
  <si>
    <t>Knedlík Matyáš</t>
  </si>
  <si>
    <t>matyas.knedlik@gmail.com</t>
  </si>
  <si>
    <t>2024-04-28T19:19:06+02:00</t>
  </si>
  <si>
    <t>Erik Caha</t>
  </si>
  <si>
    <t>erik.caha@tietoevry.com</t>
  </si>
  <si>
    <t>2024-04-28T16:21:40+02:00</t>
  </si>
  <si>
    <t>Jakub Kmeť</t>
  </si>
  <si>
    <t>kubo.kmet@gmail.com</t>
  </si>
  <si>
    <t>2024-04-28T08:43:38+02:00</t>
  </si>
  <si>
    <t>Tomáš Patočka</t>
  </si>
  <si>
    <t>tmpatocka@gmail.com</t>
  </si>
  <si>
    <t>2024-04-27T10:03:10+02:00</t>
  </si>
  <si>
    <t>Jan Slavík</t>
  </si>
  <si>
    <t>jan.slavik@live.com</t>
  </si>
  <si>
    <t>2024-04-26T20:22:54+02:00</t>
  </si>
  <si>
    <t>Schiebl Jakub</t>
  </si>
  <si>
    <t>schiebljakub@gmail.com</t>
  </si>
  <si>
    <t>2024-04-26T19:59:04+02:00</t>
  </si>
  <si>
    <t>Filip Bugoš</t>
  </si>
  <si>
    <t>514446@mail.muni.cz</t>
  </si>
  <si>
    <t>2024-04-26T16:36:27+02:00</t>
  </si>
  <si>
    <t>Martin Měch</t>
  </si>
  <si>
    <t>martin.mech@tietoevry.com</t>
  </si>
  <si>
    <t>2024-04-26T13:27:07+02:00</t>
  </si>
  <si>
    <t>Peter Říha</t>
  </si>
  <si>
    <t>peter.riha@tietoevry.com</t>
  </si>
  <si>
    <t>2024-04-26T13:25:00+02:00</t>
  </si>
  <si>
    <t>Michael Koch</t>
  </si>
  <si>
    <t>michael.koch@email.cz</t>
  </si>
  <si>
    <t>2024-04-26T11:12:25+02:00</t>
  </si>
  <si>
    <t>Jaroslav Meixner</t>
  </si>
  <si>
    <t>jaroslav.meixner@gmail.com</t>
  </si>
  <si>
    <t>2024-04-26T10:49:42+02:00</t>
  </si>
  <si>
    <t>Žipek Martin</t>
  </si>
  <si>
    <t>martin.zipek@seznam.cz</t>
  </si>
  <si>
    <t>2024-04-26T10:26:56+02:00</t>
  </si>
  <si>
    <t>Helena Catarinangeli</t>
  </si>
  <si>
    <t>helena.pantlikova@seznam.cz</t>
  </si>
  <si>
    <t>2024-04-26T09:52:54+02:00</t>
  </si>
  <si>
    <t>Petr Kozelek</t>
  </si>
  <si>
    <t>petr.kozelek@oriflame.com</t>
  </si>
  <si>
    <t>2024-04-26T09:33:37+02:00</t>
  </si>
  <si>
    <t>Vaculík Jiří</t>
  </si>
  <si>
    <t>jiri.vaculik@calyx.cz</t>
  </si>
  <si>
    <t>2024-04-26T09:32:58+02:00</t>
  </si>
  <si>
    <t>Boris Kolda</t>
  </si>
  <si>
    <t>boris.kolda@gmail.com</t>
  </si>
  <si>
    <t>2024-04-26T09:25:57+02:00</t>
  </si>
  <si>
    <t>Aleš Kuklínek</t>
  </si>
  <si>
    <t>ales.kuklinek@email.cz</t>
  </si>
  <si>
    <t>2024-04-25T18:37:03+02:00</t>
  </si>
  <si>
    <t>Radim Bartek</t>
  </si>
  <si>
    <t>radim.bartek@gmail.com</t>
  </si>
  <si>
    <t>2024-04-25T16:06:49+02:00</t>
  </si>
  <si>
    <t>Petr Prerovsky</t>
  </si>
  <si>
    <t>petr.prerovsky@tietoevry.com</t>
  </si>
  <si>
    <t>2024-04-25T15:33:08+02:00</t>
  </si>
  <si>
    <t>Slavomir Slavejko</t>
  </si>
  <si>
    <t>slavomir.slavejko@tietoevry.com</t>
  </si>
  <si>
    <t>2024-04-25T15:02:31+02:00</t>
  </si>
  <si>
    <t>Richard Sirný</t>
  </si>
  <si>
    <t>richard.sirny@tietoevry.com</t>
  </si>
  <si>
    <t>2024-04-25T14:59:44+02:00</t>
  </si>
  <si>
    <t>2024-04-25T10:52:43+02:00</t>
  </si>
  <si>
    <t>Тодорова Галина</t>
  </si>
  <si>
    <t>gln.todorova@gmail.com</t>
  </si>
  <si>
    <t>2024-04-24T14:54:23+02:00</t>
  </si>
  <si>
    <t>Andrea Vavříková</t>
  </si>
  <si>
    <t>andreavavrikova@seznam.cz</t>
  </si>
  <si>
    <t>2024-04-23T16:29:30+02:00</t>
  </si>
  <si>
    <t>Petr Mikulak</t>
  </si>
  <si>
    <t>pmikulak@seznam.cz</t>
  </si>
  <si>
    <t>2024-04-23T12:15:33+02:00</t>
  </si>
  <si>
    <t>Nedělová Markéta</t>
  </si>
  <si>
    <t>market.nede@gmail.com</t>
  </si>
  <si>
    <t>2024-04-23T11:29:26+02:00</t>
  </si>
  <si>
    <t>Srigi</t>
  </si>
  <si>
    <t>srigi@srigi.dev</t>
  </si>
  <si>
    <t>2024-04-22T18:52:05+02:00</t>
  </si>
  <si>
    <t>Martin Guznar</t>
  </si>
  <si>
    <t>Guznar.Martin@gmail.com</t>
  </si>
  <si>
    <t>Hung Ngo</t>
  </si>
  <si>
    <t>hung.enqueue@gmail.com</t>
  </si>
  <si>
    <t>2024-04-22T09:49:29+02:00</t>
  </si>
  <si>
    <t>Zdeňka Bočková</t>
  </si>
  <si>
    <t>bockova.zdenka@gmail.com</t>
  </si>
  <si>
    <t>2024-04-21T21:22:03+02:00</t>
  </si>
  <si>
    <t>2024-04-21T21:00:42+02:00</t>
  </si>
  <si>
    <t>Galina Todorova</t>
  </si>
  <si>
    <t>2024-04-21T19:10:32+02:00</t>
  </si>
  <si>
    <t>Tomáš Hipča</t>
  </si>
  <si>
    <t>thipca@gmail.com</t>
  </si>
  <si>
    <t>2024-04-21T06:56:04+02:00</t>
  </si>
  <si>
    <t>Sedláček Radek</t>
  </si>
  <si>
    <t>sedlacek.radek2002@seznam.cz</t>
  </si>
  <si>
    <t>2024-04-20T23:22:15+02:00</t>
  </si>
  <si>
    <t>2024-04-20T11:39:43+02:00</t>
  </si>
  <si>
    <t>Adriana Sojková</t>
  </si>
  <si>
    <t>adr.sojkova.cz@gmail.com</t>
  </si>
  <si>
    <t>2024-04-20T11:31:25+02:00</t>
  </si>
  <si>
    <t>Igor Fould</t>
  </si>
  <si>
    <t>ixf.ixf.ixf@gmail.com</t>
  </si>
  <si>
    <t>2024-04-20T02:35:44+02:00</t>
  </si>
  <si>
    <t>Tuan Hung Duong</t>
  </si>
  <si>
    <t>dtht17@gmail.com</t>
  </si>
  <si>
    <t>2024-04-19T19:46:27+02:00</t>
  </si>
  <si>
    <t>Dominika Fargašová</t>
  </si>
  <si>
    <t>fargasova@email.cz</t>
  </si>
  <si>
    <t>2024-04-19T19:45:09+02:00</t>
  </si>
  <si>
    <t>Matěj Konopík</t>
  </si>
  <si>
    <t>matejkonopik@gmail.com</t>
  </si>
  <si>
    <t>2024-04-19T17:10:02+02:00</t>
  </si>
  <si>
    <t>Ghonmode Deepak</t>
  </si>
  <si>
    <t>dsghonmode@gmail.com</t>
  </si>
  <si>
    <t>2024-04-19T09:23:49+02:00</t>
  </si>
  <si>
    <t>Sidlo Martin`</t>
  </si>
  <si>
    <t>martin.sidlo@tietoevry.com</t>
  </si>
  <si>
    <t>15. 5. 2024 &amp;nbsp; 16:00 – 17:00 &amp;nbsp; Správa hybridních prostředí – scifi nebo realita?, Stanislav Chernel</t>
  </si>
  <si>
    <t>2024-04-18T12:43:44+02:00</t>
  </si>
  <si>
    <t>Lukas Kaloc</t>
  </si>
  <si>
    <t>luke.kaloc@gmail.com</t>
  </si>
  <si>
    <t>2024-04-17T11:09:11+02:00</t>
  </si>
  <si>
    <t>Bořutová Jana</t>
  </si>
  <si>
    <t>jana.borutova@tietoevry.com</t>
  </si>
  <si>
    <t>2024-04-17T10:26:37+02:00</t>
  </si>
  <si>
    <t>Lukáš Javorský</t>
  </si>
  <si>
    <t>majko@mojko.eu</t>
  </si>
  <si>
    <t>2024-04-13T14:53:04+02:00</t>
  </si>
  <si>
    <t>Martin Frandel</t>
  </si>
  <si>
    <t>tietoevry@frandel.eu</t>
  </si>
  <si>
    <t>2024-04-13T14:52:20+02:00</t>
  </si>
  <si>
    <t>Miroslav Petřek</t>
  </si>
  <si>
    <t>petrekmirek@gmail.com</t>
  </si>
  <si>
    <t>2024-04-12T21:28:45+02:00</t>
  </si>
  <si>
    <t>Jan Bělohlávek</t>
  </si>
  <si>
    <t>honzabelohlavek@seznam.cz</t>
  </si>
  <si>
    <t>2024-04-12T21:19:06+02:00</t>
  </si>
  <si>
    <t>Koudela Michal</t>
  </si>
  <si>
    <t>koudelamichal@hotmail.cz</t>
  </si>
  <si>
    <t>2024-04-12T21:13:37+02:00</t>
  </si>
  <si>
    <t>Tomáš Knapek</t>
  </si>
  <si>
    <t>tomas.kn@volny.cz</t>
  </si>
  <si>
    <t>2024-04-12T20:22:31+02:00</t>
  </si>
  <si>
    <t>Martin Valenta</t>
  </si>
  <si>
    <t>martinv@email.cz</t>
  </si>
  <si>
    <t>2024-04-12T19:58:37+02:00</t>
  </si>
  <si>
    <t>2024-04-12T18:21:18+02:00</t>
  </si>
  <si>
    <t>Lukas Scholzig</t>
  </si>
  <si>
    <t>lscholzig@seznam.cz</t>
  </si>
  <si>
    <t>2024-04-12T15:44:06+02:00</t>
  </si>
  <si>
    <t>Čaplovič Zoltán</t>
  </si>
  <si>
    <t>zoltan.caplovic@email.cz</t>
  </si>
  <si>
    <t>2024-04-12T15:16:24+02:00</t>
  </si>
  <si>
    <t>Jakub Markvart</t>
  </si>
  <si>
    <t>xmarkvar@mendelu.cz</t>
  </si>
  <si>
    <t>2024-04-12T14:36:10+02:00</t>
  </si>
  <si>
    <t>Rafaela Aliaj</t>
  </si>
  <si>
    <t>rafaela.aliaj@tietoevry.com</t>
  </si>
  <si>
    <t>2024-04-12T14:18:09+02:00</t>
  </si>
  <si>
    <t>Koranda Lukáš</t>
  </si>
  <si>
    <t>lkoranda@gmail.com</t>
  </si>
  <si>
    <t>2024-04-12T14:10:46+02:00</t>
  </si>
  <si>
    <t>Michal Hečko</t>
  </si>
  <si>
    <t>michal.hecko@tietoevry.com</t>
  </si>
  <si>
    <t>2024-04-12T14:04:05+02:00</t>
  </si>
  <si>
    <t>Čížek Šimon</t>
  </si>
  <si>
    <t>Půček Petr</t>
  </si>
  <si>
    <t>pucek.petr@icloud.com</t>
  </si>
  <si>
    <t>2024-04-11T17:35:59+02:00</t>
  </si>
  <si>
    <t>2024-04-11T16:54:54+02:00</t>
  </si>
  <si>
    <t>14.5.2024   16:00 – 17:00   Suverénní Cloud, Francisco Romerogotor</t>
  </si>
  <si>
    <t>Michal Šrámek</t>
  </si>
  <si>
    <t>2024-04-11T16:35:07+02:00</t>
  </si>
  <si>
    <t xml:space="preserve">  celkový počet účastníků školení  (evidence podle e-mailu)</t>
  </si>
  <si>
    <t>jedno</t>
  </si>
  <si>
    <t>dvě</t>
  </si>
  <si>
    <t>tři</t>
  </si>
  <si>
    <t>čtyři</t>
  </si>
  <si>
    <t>počet školení</t>
  </si>
  <si>
    <t xml:space="preserve">  z toho</t>
  </si>
  <si>
    <t xml:space="preserve">   - zaměstnanci Tietoevry</t>
  </si>
  <si>
    <t xml:space="preserve">   - cizí účastnící školení</t>
  </si>
  <si>
    <t>Filip Vagner</t>
  </si>
  <si>
    <t>filip.vagner@tietoevry.com</t>
  </si>
  <si>
    <t>2024-05-02T09:57:04+02:00</t>
  </si>
  <si>
    <t>Illík Matouš</t>
  </si>
  <si>
    <t>matailik17@gmail.com</t>
  </si>
  <si>
    <t>2024-05-01T21:24:58+02:00</t>
  </si>
  <si>
    <t>Nikolas Nosál</t>
  </si>
  <si>
    <t>nikolas.nosal.0@gmail.com</t>
  </si>
  <si>
    <t>2024-05-01T19:46:55+02:00</t>
  </si>
  <si>
    <t>xpetrek1@mendelu.cz</t>
  </si>
  <si>
    <t>2024-04-30T16:17:20+02:00</t>
  </si>
  <si>
    <t>Michal Kučera</t>
  </si>
  <si>
    <t>michal.kucera@post.cz</t>
  </si>
  <si>
    <t>2024-04-30T07:36:23+02:00</t>
  </si>
  <si>
    <t>Jozef Dudiak</t>
  </si>
  <si>
    <t>jozef.dudiak@yahoo.com</t>
  </si>
  <si>
    <t>2024-04-29T18:26:39+02:00</t>
  </si>
  <si>
    <t>2024-04-29T17:32:22+02:00</t>
  </si>
  <si>
    <t>Radek Pavlíček</t>
  </si>
  <si>
    <t>radek.pavlicek@egd.cz</t>
  </si>
  <si>
    <t>2024-04-29T17:22:38+02:00</t>
  </si>
  <si>
    <t>Filip Till</t>
  </si>
  <si>
    <t>till.filip02@gmail.com</t>
  </si>
  <si>
    <t>2024-04-29T15:36:14+02:00</t>
  </si>
  <si>
    <t>Petr Fukal</t>
  </si>
  <si>
    <t>petrfukal@gmail.com</t>
  </si>
  <si>
    <t>2024-04-29T12:33:59+02:00</t>
  </si>
  <si>
    <t>Petr sevcik</t>
  </si>
  <si>
    <t>petrsevcikibm@gmail.com</t>
  </si>
  <si>
    <t>2024-05-05T21:51:13+02:00</t>
  </si>
  <si>
    <t>Igor Yanychev</t>
  </si>
  <si>
    <t>igor.yanychev@gmail.com</t>
  </si>
  <si>
    <t>2024-05-05T15:47:14+02:00</t>
  </si>
  <si>
    <t>Eugen</t>
  </si>
  <si>
    <t>eugen.budaca@tietoevry.com</t>
  </si>
  <si>
    <t>2024-05-05T12:08:57+02:00</t>
  </si>
  <si>
    <t>Vojtěch Šišma</t>
  </si>
  <si>
    <t>sisma.vojta@gmail.com</t>
  </si>
  <si>
    <t>2024-05-04T22:36:46+02:00</t>
  </si>
  <si>
    <t>Adam Kempný</t>
  </si>
  <si>
    <t>adam.kempny@tietoevry.com</t>
  </si>
  <si>
    <t>2024-05-04T09:09:00+02:00</t>
  </si>
  <si>
    <t>Jan Dvořáček</t>
  </si>
  <si>
    <t>dvoracekjan@hotmail.com</t>
  </si>
  <si>
    <t>2024-05-03T16:36:24+02:00</t>
  </si>
  <si>
    <t>Obdržálková Karolína</t>
  </si>
  <si>
    <t>karolina.obdrzalkova@gmail.com</t>
  </si>
  <si>
    <t>2024-05-03T14:20:01+02:00</t>
  </si>
  <si>
    <t>Dominik Holešovský</t>
  </si>
  <si>
    <t>dominik.holesovsky@coolpeople.cz</t>
  </si>
  <si>
    <t>2024-05-03T14:00:01+02:00</t>
  </si>
  <si>
    <t>Jan Mochnak</t>
  </si>
  <si>
    <t>janmochnak@gmail.com</t>
  </si>
  <si>
    <t>2024-05-03T13:20:49+02:00</t>
  </si>
  <si>
    <t>Martin Pitoňák</t>
  </si>
  <si>
    <t>mato99@seznam.cz</t>
  </si>
  <si>
    <t>2024-05-03T13:00:55+02:00</t>
  </si>
  <si>
    <t>Zdeněk Jeřábek</t>
  </si>
  <si>
    <t>zdenek.jerabek@tietoevry.com</t>
  </si>
  <si>
    <t>2024-05-03T12:44:28+02:00</t>
  </si>
  <si>
    <t>Lukáš Matela</t>
  </si>
  <si>
    <t>lukas.matela@gmail.com</t>
  </si>
  <si>
    <t>2024-05-02T22:56:46+02:00</t>
  </si>
  <si>
    <t>Zdenka Čech</t>
  </si>
  <si>
    <t>zdenka.cech@mavenir.com</t>
  </si>
  <si>
    <t>2024-05-02T16:55:13+02:00</t>
  </si>
  <si>
    <t>Filip Oščádal</t>
  </si>
  <si>
    <t>f@mxd.cz</t>
  </si>
  <si>
    <t>2024-05-02T13:46:35+02:00</t>
  </si>
  <si>
    <t>Vančo Petr</t>
  </si>
  <si>
    <t>vancopetr33@gmail.com</t>
  </si>
  <si>
    <t>2024-05-02T10:46:29+02:00</t>
  </si>
  <si>
    <t>16:00+18:00</t>
  </si>
  <si>
    <t xml:space="preserve">Počet účastníků podle počtu školení </t>
  </si>
  <si>
    <t>email</t>
  </si>
  <si>
    <t>Jaroslav Dočkal</t>
  </si>
  <si>
    <t>jdockaldsm@gmail.com</t>
  </si>
  <si>
    <t>2024-05-09T01:34:40+02:00</t>
  </si>
  <si>
    <t>Trnka Štěpán</t>
  </si>
  <si>
    <t>s.trnka121@gmail.com</t>
  </si>
  <si>
    <t>2024-05-08T16:38:57+02:00</t>
  </si>
  <si>
    <t>Miloš Cholava</t>
  </si>
  <si>
    <t>milos.cholava@seznam.cz</t>
  </si>
  <si>
    <t>2024-05-07T20:58:54+02:00</t>
  </si>
  <si>
    <t>Rutarová Barbora</t>
  </si>
  <si>
    <t>bara.rutarova@gmail.com</t>
  </si>
  <si>
    <t>2024-05-07T20:07:31+02:00</t>
  </si>
  <si>
    <t>2024-05-07T15:07:09+02:00</t>
  </si>
  <si>
    <t>Jan Tesar</t>
  </si>
  <si>
    <t>jan.tesar@tietoevry.com</t>
  </si>
  <si>
    <t>2024-05-07T14:29:41+02:00</t>
  </si>
  <si>
    <t>Beáta Linhartová</t>
  </si>
  <si>
    <t>beata.linhartova@tietoevry.com</t>
  </si>
  <si>
    <t>2024-05-07T13:01:05+02:00</t>
  </si>
  <si>
    <t>Marian</t>
  </si>
  <si>
    <t>buchtosik@gmail.com</t>
  </si>
  <si>
    <t>2024-05-07T10:40:48+02:00</t>
  </si>
  <si>
    <t>Magdaléna</t>
  </si>
  <si>
    <t>Magdalena.bednarova@tietoevry.cz</t>
  </si>
  <si>
    <t>2024-05-07T10:04:03+02:00</t>
  </si>
  <si>
    <t>Roman Krček</t>
  </si>
  <si>
    <t>roman.krcek@tietoevry.com</t>
  </si>
  <si>
    <t>2024-05-07T08:20:39+02:00</t>
  </si>
  <si>
    <t>Matej Lukeš</t>
  </si>
  <si>
    <t>m.l.lukes147@gmail.com</t>
  </si>
  <si>
    <t>2024-05-06T20:25:42+02:00</t>
  </si>
  <si>
    <t>Konstantin Yarovoy</t>
  </si>
  <si>
    <t>konstantin.yarovoy@tietoevry.com</t>
  </si>
  <si>
    <t>2024-05-06T15:39:23+02:00</t>
  </si>
  <si>
    <t>Tomáš Danczi</t>
  </si>
  <si>
    <t>tomas.danczi@tietoevry.com</t>
  </si>
  <si>
    <t>2024-05-06T14:54:33+02:00</t>
  </si>
  <si>
    <t>Tereza Štěpničková</t>
  </si>
  <si>
    <t>tereza.stepnickova@coolpeople.cz</t>
  </si>
  <si>
    <t>2024-05-06T08:56:51+02:00</t>
  </si>
  <si>
    <t>Kristýna Randus</t>
  </si>
  <si>
    <t>kristyna.lastuvkova98@gmail.com</t>
  </si>
  <si>
    <t>2024-05-06T08:51:29+02:00</t>
  </si>
  <si>
    <t>Test kveten 1</t>
  </si>
  <si>
    <t>jan.teschner@seznam.cz</t>
  </si>
  <si>
    <t>2024-05-02T10:26:09+02:00</t>
  </si>
  <si>
    <t>simoncizek@gmail.com</t>
  </si>
  <si>
    <t>2024-04-12T09:20:28+02:00</t>
  </si>
  <si>
    <t>sramek.michal@atlas.cz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</si>
</sst>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9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 tint="0.3499862666707357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2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0" xfId="0" applyFill="1"/>
    <xf numFmtId="0" fontId="0" fillId="0" borderId="6" xfId="0" applyBorder="1"/>
    <xf numFmtId="0" fontId="0" fillId="3" borderId="2" xfId="0" applyFill="1" applyBorder="1"/>
    <xf numFmtId="0" fontId="0" fillId="3" borderId="7" xfId="0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20" fontId="0" fillId="3" borderId="9" xfId="0" applyNumberFormat="1" applyFont="1" applyFill="1" applyBorder="1" applyAlignment="1">
      <alignment horizontal="center" vertical="center"/>
    </xf>
    <xf numFmtId="20" fontId="0" fillId="3" borderId="12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20" fontId="0" fillId="3" borderId="0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6" fontId="3" fillId="3" borderId="18" xfId="0" applyNumberFormat="1" applyFont="1" applyFill="1" applyBorder="1" applyAlignment="1">
      <alignment horizontal="center" vertical="center"/>
    </xf>
    <xf numFmtId="16" fontId="3" fillId="3" borderId="13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20" fontId="0" fillId="3" borderId="2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9" fontId="4" fillId="4" borderId="22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9" fontId="4" fillId="4" borderId="2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10" xfId="0" applyFill="1" applyBorder="1"/>
    <xf numFmtId="0" fontId="6" fillId="3" borderId="24" xfId="0" applyFont="1" applyFill="1" applyBorder="1" applyAlignment="1">
      <alignment horizontal="left" vertical="center"/>
    </xf>
    <xf numFmtId="20" fontId="6" fillId="3" borderId="30" xfId="0" applyNumberFormat="1" applyFont="1" applyFill="1" applyBorder="1" applyAlignment="1">
      <alignment horizontal="center" vertical="center"/>
    </xf>
    <xf numFmtId="20" fontId="6" fillId="3" borderId="16" xfId="0" applyNumberFormat="1" applyFont="1" applyFill="1" applyBorder="1" applyAlignment="1">
      <alignment horizontal="center" vertical="center"/>
    </xf>
    <xf numFmtId="20" fontId="6" fillId="3" borderId="12" xfId="0" applyNumberFormat="1" applyFont="1" applyFill="1" applyBorder="1" applyAlignment="1">
      <alignment horizontal="center" vertical="center"/>
    </xf>
    <xf numFmtId="20" fontId="6" fillId="3" borderId="9" xfId="0" applyNumberFormat="1" applyFont="1" applyFill="1" applyBorder="1" applyAlignment="1">
      <alignment horizontal="center" vertical="center"/>
    </xf>
    <xf numFmtId="20" fontId="6" fillId="3" borderId="20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" fontId="3" fillId="3" borderId="18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100">
                <a:latin typeface="Arial" panose="020B0604020202020204" pitchFamily="34" charset="0"/>
                <a:cs typeface="Arial" panose="020B0604020202020204" pitchFamily="34" charset="0"/>
              </a:rPr>
              <a:t>Graf - počet účastníků na jednotlivé š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kolení</a:t>
            </a:r>
            <a:r>
              <a:rPr lang="cs-CZ" sz="1100">
                <a:latin typeface="Arial" panose="020B0604020202020204" pitchFamily="34" charset="0"/>
                <a:cs typeface="Arial" panose="020B0604020202020204" pitchFamily="34" charset="0"/>
              </a:rPr>
              <a:t> a dny</a:t>
            </a:r>
            <a:r>
              <a:rPr lang="cs-CZ" sz="1100" baseline="0">
                <a:latin typeface="Arial" panose="020B0604020202020204" pitchFamily="34" charset="0"/>
                <a:cs typeface="Arial" panose="020B0604020202020204" pitchFamily="34" charset="0"/>
              </a:rPr>
              <a:t> školení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5.5730658854866395E-2"/>
          <c:y val="1.40632962230952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48538565706293"/>
          <c:y val="0.20138225275032109"/>
          <c:w val="0.86001947208946861"/>
          <c:h val="0.431291003518177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85000"/>
              </a:schemeClr>
            </a:solidFill>
            <a:effectLst>
              <a:outerShdw blurRad="50800" dist="38100" dir="2700000" algn="tl" rotWithShape="0">
                <a:prstClr val="black">
                  <a:alpha val="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>
                <a:outerShdw blurRad="50800" dist="38100" dir="2700000" algn="tl" rotWithShape="0">
                  <a:prstClr val="black">
                    <a:alpha val="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>
                <a:outerShdw blurRad="50800" dist="38100" dir="2700000" algn="tl" rotWithShape="0">
                  <a:prstClr val="black">
                    <a:alpha val="0"/>
                  </a:prstClr>
                </a:outerShdw>
              </a:effectLst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0"/>
                  </a:prstClr>
                </a:outerShdw>
              </a:effectLst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>
                <a:outerShdw blurRad="50800" dist="38100" dir="2700000" algn="tl" rotWithShape="0">
                  <a:prstClr val="black">
                    <a:alpha val="0"/>
                  </a:prstClr>
                </a:outerShdw>
              </a:effectLst>
            </c:spPr>
          </c:dPt>
          <c:dLbls>
            <c:txPr>
              <a:bodyPr/>
              <a:lstStyle/>
              <a:p>
                <a:pPr>
                  <a:defRPr sz="1100" b="1">
                    <a:solidFill>
                      <a:schemeClr val="accent6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'Analýza školení'!$C$3:$F$4</c:f>
              <c:multiLvlStrCache>
                <c:ptCount val="4"/>
                <c:lvl>
                  <c:pt idx="0">
                    <c:v>16:00</c:v>
                  </c:pt>
                  <c:pt idx="1">
                    <c:v>18:00</c:v>
                  </c:pt>
                  <c:pt idx="2">
                    <c:v>16:00</c:v>
                  </c:pt>
                  <c:pt idx="3">
                    <c:v>18:00</c:v>
                  </c:pt>
                </c:lvl>
                <c:lvl>
                  <c:pt idx="0">
                    <c:v>14.5.</c:v>
                  </c:pt>
                  <c:pt idx="2">
                    <c:v>15.5.</c:v>
                  </c:pt>
                </c:lvl>
              </c:multiLvlStrCache>
            </c:multiLvlStrRef>
          </c:cat>
          <c:val>
            <c:numRef>
              <c:f>'Analýza školení'!$C$6:$F$6</c:f>
              <c:numCache>
                <c:formatCode>General</c:formatCode>
                <c:ptCount val="4"/>
                <c:pt idx="0">
                  <c:v>90</c:v>
                </c:pt>
                <c:pt idx="1">
                  <c:v>69</c:v>
                </c:pt>
                <c:pt idx="2">
                  <c:v>82</c:v>
                </c:pt>
                <c:pt idx="3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348157440"/>
        <c:axId val="345623936"/>
      </c:barChart>
      <c:valAx>
        <c:axId val="345623936"/>
        <c:scaling>
          <c:orientation val="minMax"/>
          <c:max val="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počet</a:t>
                </a:r>
                <a:r>
                  <a:rPr lang="cs-CZ" b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účastníků</a:t>
                </a:r>
                <a:endParaRPr lang="en-US" b="0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5.3842353476715517E-2"/>
              <c:y val="0.21246878248342618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cs-CZ"/>
          </a:p>
        </c:txPr>
        <c:crossAx val="348157440"/>
        <c:crosses val="autoZero"/>
        <c:crossBetween val="between"/>
      </c:valAx>
      <c:catAx>
        <c:axId val="348157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s-CZ"/>
          </a:p>
        </c:txPr>
        <c:crossAx val="345623936"/>
        <c:crossesAt val="0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cs-CZ" sz="1100">
                <a:latin typeface="Arial" panose="020B0604020202020204" pitchFamily="34" charset="0"/>
                <a:cs typeface="Arial" panose="020B0604020202020204" pitchFamily="34" charset="0"/>
              </a:rPr>
              <a:t>Graf - počet účastníků podle počtu školení a celkem</a:t>
            </a:r>
          </a:p>
        </c:rich>
      </c:tx>
      <c:layout>
        <c:manualLayout>
          <c:xMode val="edge"/>
          <c:yMode val="edge"/>
          <c:x val="5.6091470347583071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492843252892983"/>
          <c:y val="0.2307736725201496"/>
          <c:w val="0.3767031145398323"/>
          <c:h val="0.62030424486290647"/>
        </c:manualLayout>
      </c:layout>
      <c:pieChart>
        <c:varyColors val="1"/>
        <c:ser>
          <c:idx val="0"/>
          <c:order val="0"/>
          <c:tx>
            <c:v>jedno</c:v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4.8550968701166687E-2"/>
                  <c:y val="4.20846215494115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7700987306064886E-2"/>
                  <c:y val="-3.93313789457580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781530198898547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939821344616871E-2"/>
                  <c:y val="-6.2930206313212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'Analýza školení'!$C$21:$F$21</c:f>
              <c:strCache>
                <c:ptCount val="4"/>
                <c:pt idx="0">
                  <c:v>jedno</c:v>
                </c:pt>
                <c:pt idx="1">
                  <c:v>dvě</c:v>
                </c:pt>
                <c:pt idx="2">
                  <c:v>tři</c:v>
                </c:pt>
                <c:pt idx="3">
                  <c:v>čtyři</c:v>
                </c:pt>
              </c:strCache>
            </c:strRef>
          </c:cat>
          <c:val>
            <c:numRef>
              <c:f>'Analýza školení'!$C$23:$F$23</c:f>
              <c:numCache>
                <c:formatCode>General</c:formatCode>
                <c:ptCount val="4"/>
                <c:pt idx="0">
                  <c:v>9</c:v>
                </c:pt>
                <c:pt idx="1">
                  <c:v>41</c:v>
                </c:pt>
                <c:pt idx="2">
                  <c:v>2</c:v>
                </c:pt>
                <c:pt idx="3">
                  <c:v>52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348973607038126"/>
          <c:y val="5.8079583117803708E-2"/>
          <c:w val="0.66298904719021556"/>
          <c:h val="0.81295438435159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'Analýza školení'!$E$10</c:f>
              <c:strCache>
                <c:ptCount val="1"/>
                <c:pt idx="0">
                  <c:v>16:00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0.20875436623941235"/>
                  <c:y val="4.7037037037037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txPr>
              <a:bodyPr rot="-5400000" vert="horz"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'Analýza školení'!$C$10:$D$10</c:f>
              <c:strCache>
                <c:ptCount val="1"/>
                <c:pt idx="0">
                  <c:v>14.5.</c:v>
                </c:pt>
              </c:strCache>
            </c:strRef>
          </c:cat>
          <c:val>
            <c:numRef>
              <c:f>'Analýza školení'!$F$10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1"/>
          <c:order val="1"/>
          <c:tx>
            <c:strRef>
              <c:f>'Analýza školení'!$E$11</c:f>
              <c:strCache>
                <c:ptCount val="1"/>
                <c:pt idx="0">
                  <c:v>16:00+18:00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0.20853039502286186"/>
                  <c:y val="-4.70370370370370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txPr>
              <a:bodyPr rot="-5400000" vert="horz"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'Analýza školení'!$C$10:$D$10</c:f>
              <c:strCache>
                <c:ptCount val="1"/>
                <c:pt idx="0">
                  <c:v>14.5.</c:v>
                </c:pt>
              </c:strCache>
            </c:strRef>
          </c:cat>
          <c:val>
            <c:numRef>
              <c:f>'Analýza školení'!$F$11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</c:ser>
        <c:ser>
          <c:idx val="2"/>
          <c:order val="2"/>
          <c:tx>
            <c:strRef>
              <c:f>'Analýza školení'!$E$12</c:f>
              <c:strCache>
                <c:ptCount val="1"/>
                <c:pt idx="0">
                  <c:v>18:00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208418559328386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txPr>
              <a:bodyPr rot="-5400000" vert="horz"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'Analýza školení'!$C$10:$D$10</c:f>
              <c:strCache>
                <c:ptCount val="1"/>
                <c:pt idx="0">
                  <c:v>14.5.</c:v>
                </c:pt>
              </c:strCache>
            </c:strRef>
          </c:cat>
          <c:val>
            <c:numRef>
              <c:f>'Analýza školení'!$F$12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348114944"/>
        <c:axId val="348116480"/>
      </c:barChart>
      <c:catAx>
        <c:axId val="348114944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s-CZ"/>
          </a:p>
        </c:txPr>
        <c:crossAx val="348116480"/>
        <c:crosses val="autoZero"/>
        <c:auto val="1"/>
        <c:lblAlgn val="ctr"/>
        <c:lblOffset val="100"/>
        <c:noMultiLvlLbl val="0"/>
      </c:catAx>
      <c:valAx>
        <c:axId val="348116480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počet účastníků</a:t>
                </a:r>
              </a:p>
            </c:rich>
          </c:tx>
          <c:layout>
            <c:manualLayout>
              <c:xMode val="edge"/>
              <c:yMode val="edge"/>
              <c:x val="0.13703560452739677"/>
              <c:y val="0.34288148148148151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b="0">
                <a:solidFill>
                  <a:schemeClr val="bg1">
                    <a:lumMod val="50000"/>
                  </a:schemeClr>
                </a:solidFill>
              </a:defRPr>
            </a:pPr>
            <a:endParaRPr lang="cs-CZ"/>
          </a:p>
        </c:txPr>
        <c:crossAx val="3481149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66959921798629"/>
          <c:y val="5.8267348160427314E-2"/>
          <c:w val="0.67080918404261047"/>
          <c:h val="0.8127664041994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'Analýza školení'!$E$14</c:f>
              <c:strCache>
                <c:ptCount val="1"/>
                <c:pt idx="0">
                  <c:v>16:00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0.2170018747656543"/>
                  <c:y val="-4.7037037037037039E-3"/>
                </c:manualLayout>
              </c:layout>
              <c:spPr/>
              <c:txPr>
                <a:bodyPr rot="-5400000" vert="horz"/>
                <a:lstStyle/>
                <a:p>
                  <a:pPr>
                    <a:defRPr sz="1100" b="1">
                      <a:solidFill>
                        <a:schemeClr val="accent6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'Analýza školení'!$C$14:$D$14</c:f>
              <c:strCache>
                <c:ptCount val="1"/>
                <c:pt idx="0">
                  <c:v>15.5.</c:v>
                </c:pt>
              </c:strCache>
            </c:strRef>
          </c:cat>
          <c:val>
            <c:numRef>
              <c:f>'Analýza školení'!$F$14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ser>
          <c:idx val="1"/>
          <c:order val="1"/>
          <c:tx>
            <c:strRef>
              <c:f>'Analýza školení'!$E$15</c:f>
              <c:strCache>
                <c:ptCount val="1"/>
                <c:pt idx="0">
                  <c:v>16:00+18:00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21762779652543432"/>
                  <c:y val="-9.4074074074074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txPr>
              <a:bodyPr rot="-5400000" vert="horz"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'Analýza školení'!$C$14:$D$14</c:f>
              <c:strCache>
                <c:ptCount val="1"/>
                <c:pt idx="0">
                  <c:v>15.5.</c:v>
                </c:pt>
              </c:strCache>
            </c:strRef>
          </c:cat>
          <c:val>
            <c:numRef>
              <c:f>'Analýza školení'!$F$15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</c:ser>
        <c:ser>
          <c:idx val="2"/>
          <c:order val="2"/>
          <c:tx>
            <c:strRef>
              <c:f>'Analýza školení'!$E$16</c:f>
              <c:strCache>
                <c:ptCount val="1"/>
                <c:pt idx="0">
                  <c:v>18:00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21339499229263009"/>
                  <c:y val="-4.7037037037037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txPr>
              <a:bodyPr rot="-5400000" vert="horz"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'Analýza školení'!$C$14:$D$14</c:f>
              <c:strCache>
                <c:ptCount val="1"/>
                <c:pt idx="0">
                  <c:v>15.5.</c:v>
                </c:pt>
              </c:strCache>
            </c:strRef>
          </c:cat>
          <c:val>
            <c:numRef>
              <c:f>'Analýza školení'!$F$16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348579712"/>
        <c:axId val="348581248"/>
      </c:barChart>
      <c:catAx>
        <c:axId val="348579712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s-CZ"/>
          </a:p>
        </c:txPr>
        <c:crossAx val="348581248"/>
        <c:crosses val="autoZero"/>
        <c:auto val="1"/>
        <c:lblAlgn val="ctr"/>
        <c:lblOffset val="100"/>
        <c:noMultiLvlLbl val="0"/>
      </c:catAx>
      <c:valAx>
        <c:axId val="348581248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počet účastníků</a:t>
                </a:r>
              </a:p>
            </c:rich>
          </c:tx>
          <c:layout>
            <c:manualLayout>
              <c:xMode val="edge"/>
              <c:yMode val="edge"/>
              <c:x val="0.11439003457901095"/>
              <c:y val="0.35699259259259264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cs-CZ"/>
          </a:p>
        </c:txPr>
        <c:crossAx val="348579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51121028127614"/>
          <c:y val="0.11642156862745098"/>
          <c:w val="0.52497729336966392"/>
          <c:h val="0.708333333333333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>
              <c:idx val="0"/>
              <c:layout>
                <c:manualLayout>
                  <c:x val="0.15653400273194734"/>
                  <c:y val="9.2549282403529484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6.0646942292976319E-2"/>
                  <c:y val="6.251421275043322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1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</c:dLbls>
          <c:val>
            <c:numRef>
              <c:f>'Analýza školení'!$E$28:$E$29</c:f>
              <c:numCache>
                <c:formatCode>General</c:formatCode>
                <c:ptCount val="2"/>
                <c:pt idx="0">
                  <c:v>20</c:v>
                </c:pt>
                <c:pt idx="1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19051</xdr:rowOff>
    </xdr:from>
    <xdr:to>
      <xdr:col>21</xdr:col>
      <xdr:colOff>247651</xdr:colOff>
      <xdr:row>7</xdr:row>
      <xdr:rowOff>28575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142876</xdr:colOff>
      <xdr:row>17</xdr:row>
      <xdr:rowOff>38100</xdr:rowOff>
    </xdr:from>
    <xdr:to>
      <xdr:col>16</xdr:col>
      <xdr:colOff>581026</xdr:colOff>
      <xdr:row>29</xdr:row>
      <xdr:rowOff>66676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581025</xdr:colOff>
      <xdr:row>6</xdr:row>
      <xdr:rowOff>247650</xdr:rowOff>
    </xdr:from>
    <xdr:to>
      <xdr:col>14</xdr:col>
      <xdr:colOff>258675</xdr:colOff>
      <xdr:row>17</xdr:row>
      <xdr:rowOff>42525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6</xdr:row>
      <xdr:rowOff>247650</xdr:rowOff>
    </xdr:from>
    <xdr:to>
      <xdr:col>20</xdr:col>
      <xdr:colOff>561975</xdr:colOff>
      <xdr:row>17</xdr:row>
      <xdr:rowOff>42525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285749</xdr:colOff>
      <xdr:row>19</xdr:row>
      <xdr:rowOff>161925</xdr:rowOff>
    </xdr:from>
    <xdr:to>
      <xdr:col>22</xdr:col>
      <xdr:colOff>123824</xdr:colOff>
      <xdr:row>29</xdr:row>
      <xdr:rowOff>66675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18</xdr:col>
      <xdr:colOff>123825</xdr:colOff>
      <xdr:row>24</xdr:row>
      <xdr:rowOff>123825</xdr:rowOff>
    </xdr:from>
    <xdr:ext cx="834074" cy="248851"/>
    <xdr:sp macro="" textlink="">
      <xdr:nvSpPr>
        <xdr:cNvPr id="7" name="TextovéPole 6"/>
        <xdr:cNvSpPr txBox="1"/>
      </xdr:nvSpPr>
      <xdr:spPr>
        <a:xfrm>
          <a:off x="13573125" y="6267450"/>
          <a:ext cx="83407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cizí účastnící</a:t>
          </a:r>
        </a:p>
      </xdr:txBody>
    </xdr:sp>
    <xdr:clientData/>
  </xdr:oneCellAnchor>
  <xdr:oneCellAnchor>
    <xdr:from>
      <xdr:col>11</xdr:col>
      <xdr:colOff>514350</xdr:colOff>
      <xdr:row>13</xdr:row>
      <xdr:rowOff>219075</xdr:rowOff>
    </xdr:from>
    <xdr:ext cx="479042" cy="248851"/>
    <xdr:sp macro="" textlink="">
      <xdr:nvSpPr>
        <xdr:cNvPr id="8" name="TextovéPole 7"/>
        <xdr:cNvSpPr txBox="1"/>
      </xdr:nvSpPr>
      <xdr:spPr>
        <a:xfrm>
          <a:off x="9696450" y="3848100"/>
          <a:ext cx="479042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16:00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0.49787</cdr:x>
      <cdr:y>0.41745</cdr:y>
    </cdr:from>
    <cdr:to>
      <cdr:x>0.74153</cdr:x>
      <cdr:y>0.50962</cdr:y>
    </cdr:to>
    <cdr:sp macro="" textlink="">
      <cdr:nvSpPr>
        <cdr:cNvPr id="2" name="TextovéPole 7"/>
        <cdr:cNvSpPr txBox="1"/>
      </cdr:nvSpPr>
      <cdr:spPr>
        <a:xfrm xmlns:a="http://schemas.openxmlformats.org/drawingml/2006/main">
          <a:off x="1660525" y="1127125"/>
          <a:ext cx="812658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16:00-18:00</a:t>
          </a:r>
        </a:p>
      </cdr:txBody>
    </cdr:sp>
  </cdr:relSizeAnchor>
  <cdr:relSizeAnchor xmlns:cdr="http://schemas.openxmlformats.org/drawingml/2006/chartDrawing">
    <cdr:from>
      <cdr:x>0.535</cdr:x>
      <cdr:y>0.07526</cdr:y>
    </cdr:from>
    <cdr:to>
      <cdr:x>0.67863</cdr:x>
      <cdr:y>0.16743</cdr:y>
    </cdr:to>
    <cdr:sp macro="" textlink="">
      <cdr:nvSpPr>
        <cdr:cNvPr id="3" name="TextovéPole 7"/>
        <cdr:cNvSpPr txBox="1"/>
      </cdr:nvSpPr>
      <cdr:spPr>
        <a:xfrm xmlns:a="http://schemas.openxmlformats.org/drawingml/2006/main">
          <a:off x="1784345" y="203202"/>
          <a:ext cx="479042" cy="2488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18:00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0.53651</cdr:x>
      <cdr:y>0.74247</cdr:y>
    </cdr:from>
    <cdr:to>
      <cdr:x>0.74921</cdr:x>
      <cdr:y>0.83961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609725" y="2004675"/>
          <a:ext cx="638175" cy="262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16:00</a:t>
          </a:r>
        </a:p>
      </cdr:txBody>
    </cdr:sp>
  </cdr:relSizeAnchor>
  <cdr:relSizeAnchor xmlns:cdr="http://schemas.openxmlformats.org/drawingml/2006/chartDrawing">
    <cdr:from>
      <cdr:x>0.47407</cdr:x>
      <cdr:y>0.44568</cdr:y>
    </cdr:from>
    <cdr:to>
      <cdr:x>0.74493</cdr:x>
      <cdr:y>0.53784</cdr:y>
    </cdr:to>
    <cdr:sp macro="" textlink="">
      <cdr:nvSpPr>
        <cdr:cNvPr id="3" name="TextovéPole 7"/>
        <cdr:cNvSpPr txBox="1"/>
      </cdr:nvSpPr>
      <cdr:spPr>
        <a:xfrm xmlns:a="http://schemas.openxmlformats.org/drawingml/2006/main">
          <a:off x="1422400" y="1203325"/>
          <a:ext cx="812658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16:00-18:00</a:t>
          </a:r>
        </a:p>
      </cdr:txBody>
    </cdr:sp>
  </cdr:relSizeAnchor>
  <cdr:relSizeAnchor xmlns:cdr="http://schemas.openxmlformats.org/drawingml/2006/chartDrawing">
    <cdr:from>
      <cdr:x>0.52487</cdr:x>
      <cdr:y>0.13523</cdr:y>
    </cdr:from>
    <cdr:to>
      <cdr:x>0.68453</cdr:x>
      <cdr:y>0.2274</cdr:y>
    </cdr:to>
    <cdr:sp macro="" textlink="">
      <cdr:nvSpPr>
        <cdr:cNvPr id="4" name="TextovéPole 7"/>
        <cdr:cNvSpPr txBox="1"/>
      </cdr:nvSpPr>
      <cdr:spPr>
        <a:xfrm xmlns:a="http://schemas.openxmlformats.org/drawingml/2006/main">
          <a:off x="1574807" y="365118"/>
          <a:ext cx="479040" cy="2488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000">
              <a:solidFill>
                <a:schemeClr val="tx1">
                  <a:lumMod val="65000"/>
                  <a:lumOff val="35000"/>
                </a:schemeClr>
              </a:solidFill>
            </a:rPr>
            <a:t>18:00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0.50681</cdr:x>
      <cdr:y>0.19421</cdr:y>
    </cdr:from>
    <cdr:to>
      <cdr:x>0.69482</cdr:x>
      <cdr:y>0.32645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771651" y="447675"/>
          <a:ext cx="6572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000"/>
            <a:t>Tietoevry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name="vvojemkdekoliv-flamingo-inbound-2024-05-09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A28" workbookViewId="0">
      <selection activeCell="B91" sqref="B91"/>
    </sheetView>
  </sheetViews>
  <sheetFormatPr defaultRowHeight="12.75" x14ac:dyDescent="0.2"/>
  <cols>
    <col min="1" max="1" width="81.140625" bestFit="1" customWidth="1"/>
    <col min="2" max="2" width="80.28515625" bestFit="1" customWidth="1"/>
    <col min="3" max="4" width="81.140625" bestFit="1" customWidth="1"/>
    <col min="5" max="5" width="21.42578125" bestFit="1" customWidth="1"/>
    <col min="6" max="6" width="37" bestFit="1" customWidth="1"/>
    <col min="7" max="7" width="6.28515625" bestFit="1" customWidth="1"/>
    <col min="8" max="8" width="81" bestFit="1" customWidth="1"/>
    <col min="9" max="9" width="24.42578125" bestFit="1" customWidth="1"/>
  </cols>
  <sheetData>
    <row r="1" spans="1:9" x14ac:dyDescent="0.2">
      <c r="A1" t="s">
        <v>8</v>
      </c>
      <c r="B1" t="s">
        <v>9</v>
      </c>
      <c r="C1" t="s">
        <v>13</v>
      </c>
      <c r="D1" t="s">
        <v>14</v>
      </c>
      <c r="E1" t="s">
        <v>10</v>
      </c>
      <c r="F1" t="s">
        <v>285</v>
      </c>
      <c r="G1" t="s">
        <v>11</v>
      </c>
      <c r="H1" t="s">
        <v>12</v>
      </c>
      <c r="I1" t="s">
        <v>15</v>
      </c>
    </row>
    <row r="2" spans="1:9" x14ac:dyDescent="0.2">
      <c r="A2" t="s">
        <v>16</v>
      </c>
      <c r="B2" t="s">
        <v>17</v>
      </c>
      <c r="C2" t="s">
        <v>26</v>
      </c>
      <c r="D2" t="s">
        <v>27</v>
      </c>
      <c r="E2" t="s">
        <v>286</v>
      </c>
      <c r="F2" t="s">
        <v>287</v>
      </c>
      <c r="G2">
        <v>1</v>
      </c>
      <c r="I2" t="s">
        <v>288</v>
      </c>
    </row>
    <row r="3" spans="1:9" x14ac:dyDescent="0.2">
      <c r="C3" t="s">
        <v>26</v>
      </c>
      <c r="D3" t="s">
        <v>27</v>
      </c>
      <c r="E3" t="s">
        <v>289</v>
      </c>
      <c r="F3" t="s">
        <v>290</v>
      </c>
      <c r="G3">
        <v>1</v>
      </c>
      <c r="I3" t="s">
        <v>291</v>
      </c>
    </row>
    <row r="4" spans="1:9" x14ac:dyDescent="0.2">
      <c r="A4" t="s">
        <v>16</v>
      </c>
      <c r="B4" t="s">
        <v>17</v>
      </c>
      <c r="C4" t="s">
        <v>26</v>
      </c>
      <c r="D4" t="s">
        <v>27</v>
      </c>
      <c r="E4" t="s">
        <v>292</v>
      </c>
      <c r="F4" t="s">
        <v>293</v>
      </c>
      <c r="G4">
        <v>1</v>
      </c>
      <c r="I4" t="s">
        <v>294</v>
      </c>
    </row>
    <row r="5" spans="1:9" x14ac:dyDescent="0.2">
      <c r="A5" t="s">
        <v>16</v>
      </c>
      <c r="B5" t="s">
        <v>17</v>
      </c>
      <c r="C5" t="s">
        <v>26</v>
      </c>
      <c r="D5" t="s">
        <v>27</v>
      </c>
      <c r="E5" t="s">
        <v>295</v>
      </c>
      <c r="F5" t="s">
        <v>296</v>
      </c>
      <c r="G5">
        <v>1</v>
      </c>
      <c r="I5" t="s">
        <v>297</v>
      </c>
    </row>
    <row r="6" spans="1:9" x14ac:dyDescent="0.2">
      <c r="A6" t="s">
        <v>16</v>
      </c>
      <c r="B6" t="s">
        <v>17</v>
      </c>
      <c r="C6" t="s">
        <v>26</v>
      </c>
      <c r="D6" t="s">
        <v>27</v>
      </c>
      <c r="E6" t="s">
        <v>185</v>
      </c>
      <c r="F6" t="s">
        <v>186</v>
      </c>
      <c r="G6">
        <v>1</v>
      </c>
      <c r="I6" t="s">
        <v>298</v>
      </c>
    </row>
    <row r="7" spans="1:9" x14ac:dyDescent="0.2">
      <c r="A7" t="s">
        <v>16</v>
      </c>
      <c r="B7" t="s">
        <v>17</v>
      </c>
      <c r="E7" t="s">
        <v>299</v>
      </c>
      <c r="F7" t="s">
        <v>300</v>
      </c>
      <c r="G7">
        <v>1</v>
      </c>
      <c r="I7" t="s">
        <v>301</v>
      </c>
    </row>
    <row r="8" spans="1:9" x14ac:dyDescent="0.2">
      <c r="A8" t="s">
        <v>16</v>
      </c>
      <c r="B8" t="s">
        <v>17</v>
      </c>
      <c r="C8" t="s">
        <v>26</v>
      </c>
      <c r="D8" t="s">
        <v>27</v>
      </c>
      <c r="E8" t="s">
        <v>302</v>
      </c>
      <c r="F8" t="s">
        <v>303</v>
      </c>
      <c r="G8">
        <v>1</v>
      </c>
      <c r="I8" t="s">
        <v>304</v>
      </c>
    </row>
    <row r="9" spans="1:9" x14ac:dyDescent="0.2">
      <c r="B9" t="s">
        <v>17</v>
      </c>
      <c r="E9" t="s">
        <v>305</v>
      </c>
      <c r="F9" t="s">
        <v>306</v>
      </c>
      <c r="G9">
        <v>1</v>
      </c>
      <c r="I9" t="s">
        <v>307</v>
      </c>
    </row>
    <row r="10" spans="1:9" x14ac:dyDescent="0.2">
      <c r="C10" t="s">
        <v>26</v>
      </c>
      <c r="D10" t="s">
        <v>27</v>
      </c>
      <c r="E10" t="s">
        <v>308</v>
      </c>
      <c r="F10" t="s">
        <v>309</v>
      </c>
      <c r="G10">
        <v>1</v>
      </c>
      <c r="I10" t="s">
        <v>310</v>
      </c>
    </row>
    <row r="11" spans="1:9" x14ac:dyDescent="0.2">
      <c r="A11" t="s">
        <v>16</v>
      </c>
      <c r="B11" t="s">
        <v>17</v>
      </c>
      <c r="C11" t="s">
        <v>26</v>
      </c>
      <c r="E11" t="s">
        <v>311</v>
      </c>
      <c r="F11" t="s">
        <v>312</v>
      </c>
      <c r="G11">
        <v>1</v>
      </c>
      <c r="I11" t="s">
        <v>313</v>
      </c>
    </row>
    <row r="12" spans="1:9" x14ac:dyDescent="0.2">
      <c r="A12" t="s">
        <v>16</v>
      </c>
      <c r="B12" t="s">
        <v>17</v>
      </c>
      <c r="C12" t="s">
        <v>26</v>
      </c>
      <c r="D12" t="s">
        <v>27</v>
      </c>
      <c r="E12" t="s">
        <v>314</v>
      </c>
      <c r="F12" t="s">
        <v>315</v>
      </c>
      <c r="G12">
        <v>1</v>
      </c>
      <c r="I12" t="s">
        <v>316</v>
      </c>
    </row>
    <row r="13" spans="1:9" x14ac:dyDescent="0.2">
      <c r="A13" t="s">
        <v>16</v>
      </c>
      <c r="B13" t="s">
        <v>17</v>
      </c>
      <c r="C13" t="s">
        <v>26</v>
      </c>
      <c r="E13" t="s">
        <v>317</v>
      </c>
      <c r="F13" t="s">
        <v>318</v>
      </c>
      <c r="G13">
        <v>1</v>
      </c>
      <c r="I13" t="s">
        <v>319</v>
      </c>
    </row>
    <row r="14" spans="1:9" x14ac:dyDescent="0.2">
      <c r="A14" t="s">
        <v>16</v>
      </c>
      <c r="D14" t="s">
        <v>27</v>
      </c>
      <c r="E14" t="s">
        <v>320</v>
      </c>
      <c r="F14" t="s">
        <v>321</v>
      </c>
      <c r="G14">
        <v>1</v>
      </c>
      <c r="I14" t="s">
        <v>322</v>
      </c>
    </row>
    <row r="15" spans="1:9" x14ac:dyDescent="0.2">
      <c r="A15" t="s">
        <v>16</v>
      </c>
      <c r="B15" t="s">
        <v>17</v>
      </c>
      <c r="E15" t="s">
        <v>323</v>
      </c>
      <c r="F15" t="s">
        <v>324</v>
      </c>
      <c r="G15">
        <v>1</v>
      </c>
      <c r="I15" t="s">
        <v>325</v>
      </c>
    </row>
    <row r="16" spans="1:9" x14ac:dyDescent="0.2">
      <c r="A16" t="s">
        <v>16</v>
      </c>
      <c r="B16" t="s">
        <v>17</v>
      </c>
      <c r="E16" t="s">
        <v>326</v>
      </c>
      <c r="F16" t="s">
        <v>327</v>
      </c>
      <c r="G16">
        <v>1</v>
      </c>
      <c r="I16" t="s">
        <v>328</v>
      </c>
    </row>
    <row r="17" spans="1:9" x14ac:dyDescent="0.2">
      <c r="A17" t="s">
        <v>16</v>
      </c>
      <c r="B17" t="s">
        <v>17</v>
      </c>
      <c r="C17" t="s">
        <v>26</v>
      </c>
      <c r="D17" t="s">
        <v>27</v>
      </c>
      <c r="E17" t="s">
        <v>238</v>
      </c>
      <c r="F17" t="s">
        <v>239</v>
      </c>
      <c r="G17">
        <v>1</v>
      </c>
      <c r="I17" t="s">
        <v>240</v>
      </c>
    </row>
    <row r="18" spans="1:9" x14ac:dyDescent="0.2">
      <c r="A18" t="s">
        <v>16</v>
      </c>
      <c r="B18" t="s">
        <v>17</v>
      </c>
      <c r="E18" t="s">
        <v>241</v>
      </c>
      <c r="F18" t="s">
        <v>242</v>
      </c>
      <c r="G18">
        <v>1</v>
      </c>
      <c r="I18" t="s">
        <v>243</v>
      </c>
    </row>
    <row r="19" spans="1:9" x14ac:dyDescent="0.2">
      <c r="E19" t="s">
        <v>244</v>
      </c>
      <c r="F19" t="s">
        <v>245</v>
      </c>
      <c r="G19">
        <v>1</v>
      </c>
      <c r="I19" t="s">
        <v>246</v>
      </c>
    </row>
    <row r="20" spans="1:9" x14ac:dyDescent="0.2">
      <c r="A20" t="s">
        <v>16</v>
      </c>
      <c r="B20" t="s">
        <v>17</v>
      </c>
      <c r="C20" t="s">
        <v>26</v>
      </c>
      <c r="D20" t="s">
        <v>27</v>
      </c>
      <c r="E20" t="s">
        <v>247</v>
      </c>
      <c r="F20" t="s">
        <v>248</v>
      </c>
      <c r="G20">
        <v>1</v>
      </c>
      <c r="I20" t="s">
        <v>249</v>
      </c>
    </row>
    <row r="21" spans="1:9" x14ac:dyDescent="0.2">
      <c r="A21" t="s">
        <v>16</v>
      </c>
      <c r="B21" t="s">
        <v>17</v>
      </c>
      <c r="E21" t="s">
        <v>250</v>
      </c>
      <c r="F21" t="s">
        <v>251</v>
      </c>
      <c r="G21">
        <v>1</v>
      </c>
      <c r="I21" t="s">
        <v>252</v>
      </c>
    </row>
    <row r="22" spans="1:9" x14ac:dyDescent="0.2">
      <c r="A22" t="s">
        <v>16</v>
      </c>
      <c r="B22" t="s">
        <v>17</v>
      </c>
      <c r="C22" t="s">
        <v>26</v>
      </c>
      <c r="D22" t="s">
        <v>27</v>
      </c>
      <c r="E22" t="s">
        <v>253</v>
      </c>
      <c r="F22" t="s">
        <v>254</v>
      </c>
      <c r="G22">
        <v>1</v>
      </c>
      <c r="I22" t="s">
        <v>255</v>
      </c>
    </row>
    <row r="23" spans="1:9" x14ac:dyDescent="0.2">
      <c r="A23" t="s">
        <v>16</v>
      </c>
      <c r="B23" t="s">
        <v>17</v>
      </c>
      <c r="C23" t="s">
        <v>26</v>
      </c>
      <c r="D23" t="s">
        <v>27</v>
      </c>
      <c r="E23" t="s">
        <v>256</v>
      </c>
      <c r="F23" t="s">
        <v>257</v>
      </c>
      <c r="G23">
        <v>1</v>
      </c>
      <c r="I23" t="s">
        <v>258</v>
      </c>
    </row>
    <row r="24" spans="1:9" x14ac:dyDescent="0.2">
      <c r="A24" t="s">
        <v>16</v>
      </c>
      <c r="B24" t="s">
        <v>17</v>
      </c>
      <c r="C24" t="s">
        <v>26</v>
      </c>
      <c r="D24" t="s">
        <v>27</v>
      </c>
      <c r="E24" t="s">
        <v>259</v>
      </c>
      <c r="F24" t="s">
        <v>260</v>
      </c>
      <c r="G24">
        <v>1</v>
      </c>
      <c r="I24" t="s">
        <v>261</v>
      </c>
    </row>
    <row r="25" spans="1:9" x14ac:dyDescent="0.2">
      <c r="B25" t="s">
        <v>17</v>
      </c>
      <c r="D25" t="s">
        <v>27</v>
      </c>
      <c r="E25" t="s">
        <v>262</v>
      </c>
      <c r="F25" t="s">
        <v>263</v>
      </c>
      <c r="G25">
        <v>1</v>
      </c>
      <c r="I25" t="s">
        <v>264</v>
      </c>
    </row>
    <row r="26" spans="1:9" x14ac:dyDescent="0.2">
      <c r="A26" t="s">
        <v>16</v>
      </c>
      <c r="B26" t="s">
        <v>17</v>
      </c>
      <c r="C26" t="s">
        <v>26</v>
      </c>
      <c r="D26" t="s">
        <v>27</v>
      </c>
      <c r="E26" t="s">
        <v>265</v>
      </c>
      <c r="F26" t="s">
        <v>266</v>
      </c>
      <c r="G26">
        <v>1</v>
      </c>
      <c r="I26" t="s">
        <v>267</v>
      </c>
    </row>
    <row r="27" spans="1:9" x14ac:dyDescent="0.2">
      <c r="A27" t="s">
        <v>16</v>
      </c>
      <c r="B27" t="s">
        <v>17</v>
      </c>
      <c r="C27" t="s">
        <v>26</v>
      </c>
      <c r="D27" t="s">
        <v>27</v>
      </c>
      <c r="E27" t="s">
        <v>268</v>
      </c>
      <c r="F27" t="s">
        <v>269</v>
      </c>
      <c r="G27">
        <v>1</v>
      </c>
      <c r="I27" t="s">
        <v>270</v>
      </c>
    </row>
    <row r="28" spans="1:9" x14ac:dyDescent="0.2">
      <c r="A28" t="s">
        <v>16</v>
      </c>
      <c r="B28" t="s">
        <v>17</v>
      </c>
      <c r="C28" t="s">
        <v>26</v>
      </c>
      <c r="D28" t="s">
        <v>27</v>
      </c>
      <c r="E28" t="s">
        <v>271</v>
      </c>
      <c r="F28" t="s">
        <v>272</v>
      </c>
      <c r="G28">
        <v>1</v>
      </c>
      <c r="I28" t="s">
        <v>273</v>
      </c>
    </row>
    <row r="29" spans="1:9" x14ac:dyDescent="0.2">
      <c r="D29" t="s">
        <v>27</v>
      </c>
      <c r="E29" t="s">
        <v>274</v>
      </c>
      <c r="F29" t="s">
        <v>275</v>
      </c>
      <c r="G29">
        <v>1</v>
      </c>
      <c r="I29" t="s">
        <v>276</v>
      </c>
    </row>
    <row r="30" spans="1:9" x14ac:dyDescent="0.2">
      <c r="A30" t="s">
        <v>16</v>
      </c>
      <c r="B30" t="s">
        <v>17</v>
      </c>
      <c r="C30" t="s">
        <v>26</v>
      </c>
      <c r="D30" t="s">
        <v>27</v>
      </c>
      <c r="E30" t="s">
        <v>277</v>
      </c>
      <c r="F30" t="s">
        <v>278</v>
      </c>
      <c r="G30">
        <v>1</v>
      </c>
      <c r="I30" t="s">
        <v>279</v>
      </c>
    </row>
    <row r="31" spans="1:9" x14ac:dyDescent="0.2">
      <c r="B31" t="s">
        <v>17</v>
      </c>
      <c r="E31" t="s">
        <v>280</v>
      </c>
      <c r="F31" t="s">
        <v>281</v>
      </c>
      <c r="G31">
        <v>1</v>
      </c>
      <c r="I31" t="s">
        <v>282</v>
      </c>
    </row>
    <row r="32" spans="1:9" x14ac:dyDescent="0.2">
      <c r="A32" t="s">
        <v>16</v>
      </c>
      <c r="E32" t="s">
        <v>329</v>
      </c>
      <c r="F32" t="s">
        <v>330</v>
      </c>
      <c r="G32">
        <v>1</v>
      </c>
      <c r="I32" t="s">
        <v>331</v>
      </c>
    </row>
    <row r="33" spans="1:9" x14ac:dyDescent="0.2">
      <c r="A33" t="s">
        <v>16</v>
      </c>
      <c r="B33" t="s">
        <v>17</v>
      </c>
      <c r="E33" t="s">
        <v>211</v>
      </c>
      <c r="F33" t="s">
        <v>212</v>
      </c>
      <c r="G33">
        <v>1</v>
      </c>
      <c r="I33" t="s">
        <v>213</v>
      </c>
    </row>
    <row r="34" spans="1:9" x14ac:dyDescent="0.2">
      <c r="A34" t="s">
        <v>16</v>
      </c>
      <c r="B34" t="s">
        <v>17</v>
      </c>
      <c r="C34" t="s">
        <v>26</v>
      </c>
      <c r="D34" t="s">
        <v>27</v>
      </c>
      <c r="E34" t="s">
        <v>214</v>
      </c>
      <c r="F34" t="s">
        <v>215</v>
      </c>
      <c r="G34">
        <v>1</v>
      </c>
      <c r="I34" t="s">
        <v>216</v>
      </c>
    </row>
    <row r="35" spans="1:9" x14ac:dyDescent="0.2">
      <c r="C35" t="s">
        <v>26</v>
      </c>
      <c r="D35" t="s">
        <v>27</v>
      </c>
      <c r="E35" t="s">
        <v>217</v>
      </c>
      <c r="F35" t="s">
        <v>218</v>
      </c>
      <c r="G35">
        <v>1</v>
      </c>
      <c r="I35" t="s">
        <v>219</v>
      </c>
    </row>
    <row r="36" spans="1:9" x14ac:dyDescent="0.2">
      <c r="A36" t="s">
        <v>16</v>
      </c>
      <c r="B36" t="s">
        <v>17</v>
      </c>
      <c r="C36" t="s">
        <v>26</v>
      </c>
      <c r="D36" t="s">
        <v>27</v>
      </c>
      <c r="E36" t="s">
        <v>160</v>
      </c>
      <c r="F36" t="s">
        <v>220</v>
      </c>
      <c r="G36">
        <v>1</v>
      </c>
      <c r="I36" t="s">
        <v>221</v>
      </c>
    </row>
    <row r="37" spans="1:9" x14ac:dyDescent="0.2">
      <c r="A37" t="s">
        <v>16</v>
      </c>
      <c r="B37" t="s">
        <v>17</v>
      </c>
      <c r="C37" t="s">
        <v>26</v>
      </c>
      <c r="D37" t="s">
        <v>27</v>
      </c>
      <c r="E37" t="s">
        <v>222</v>
      </c>
      <c r="F37" t="s">
        <v>223</v>
      </c>
      <c r="G37">
        <v>1</v>
      </c>
      <c r="I37" t="s">
        <v>224</v>
      </c>
    </row>
    <row r="38" spans="1:9" x14ac:dyDescent="0.2">
      <c r="C38" t="s">
        <v>26</v>
      </c>
      <c r="D38" t="s">
        <v>27</v>
      </c>
      <c r="E38" t="s">
        <v>225</v>
      </c>
      <c r="F38" t="s">
        <v>226</v>
      </c>
      <c r="G38">
        <v>1</v>
      </c>
      <c r="I38" t="s">
        <v>227</v>
      </c>
    </row>
    <row r="39" spans="1:9" x14ac:dyDescent="0.2">
      <c r="A39" t="s">
        <v>16</v>
      </c>
      <c r="B39" t="s">
        <v>17</v>
      </c>
      <c r="C39" t="s">
        <v>26</v>
      </c>
      <c r="D39" t="s">
        <v>27</v>
      </c>
      <c r="E39" t="s">
        <v>113</v>
      </c>
      <c r="F39" t="s">
        <v>114</v>
      </c>
      <c r="G39">
        <v>1</v>
      </c>
      <c r="I39" t="s">
        <v>228</v>
      </c>
    </row>
    <row r="40" spans="1:9" x14ac:dyDescent="0.2">
      <c r="C40" t="s">
        <v>26</v>
      </c>
      <c r="D40" t="s">
        <v>27</v>
      </c>
      <c r="E40" t="s">
        <v>229</v>
      </c>
      <c r="F40" t="s">
        <v>230</v>
      </c>
      <c r="G40">
        <v>1</v>
      </c>
      <c r="I40" t="s">
        <v>231</v>
      </c>
    </row>
    <row r="41" spans="1:9" x14ac:dyDescent="0.2">
      <c r="A41" t="s">
        <v>16</v>
      </c>
      <c r="B41" t="s">
        <v>17</v>
      </c>
      <c r="E41" t="s">
        <v>232</v>
      </c>
      <c r="F41" t="s">
        <v>233</v>
      </c>
      <c r="G41">
        <v>1</v>
      </c>
      <c r="I41" t="s">
        <v>234</v>
      </c>
    </row>
    <row r="42" spans="1:9" x14ac:dyDescent="0.2">
      <c r="C42" t="s">
        <v>26</v>
      </c>
      <c r="E42" t="s">
        <v>235</v>
      </c>
      <c r="F42" t="s">
        <v>236</v>
      </c>
      <c r="G42">
        <v>1</v>
      </c>
      <c r="I42" t="s">
        <v>237</v>
      </c>
    </row>
    <row r="43" spans="1:9" x14ac:dyDescent="0.2">
      <c r="A43" t="s">
        <v>16</v>
      </c>
      <c r="B43" t="s">
        <v>17</v>
      </c>
      <c r="E43" t="s">
        <v>18</v>
      </c>
      <c r="F43" t="s">
        <v>19</v>
      </c>
      <c r="G43">
        <v>1</v>
      </c>
      <c r="I43" t="s">
        <v>20</v>
      </c>
    </row>
    <row r="44" spans="1:9" x14ac:dyDescent="0.2">
      <c r="A44" t="s">
        <v>16</v>
      </c>
      <c r="B44" t="s">
        <v>17</v>
      </c>
      <c r="E44" t="s">
        <v>21</v>
      </c>
      <c r="F44" t="s">
        <v>22</v>
      </c>
      <c r="G44">
        <v>1</v>
      </c>
      <c r="I44" t="s">
        <v>23</v>
      </c>
    </row>
    <row r="45" spans="1:9" x14ac:dyDescent="0.2">
      <c r="A45" t="s">
        <v>16</v>
      </c>
      <c r="B45" t="s">
        <v>17</v>
      </c>
      <c r="C45" t="s">
        <v>26</v>
      </c>
      <c r="D45" t="s">
        <v>27</v>
      </c>
      <c r="E45" t="s">
        <v>24</v>
      </c>
      <c r="F45" t="s">
        <v>25</v>
      </c>
      <c r="G45">
        <v>1</v>
      </c>
      <c r="I45" t="s">
        <v>28</v>
      </c>
    </row>
    <row r="46" spans="1:9" x14ac:dyDescent="0.2">
      <c r="A46" t="s">
        <v>16</v>
      </c>
      <c r="B46" t="s">
        <v>17</v>
      </c>
      <c r="C46" t="s">
        <v>26</v>
      </c>
      <c r="D46" t="s">
        <v>27</v>
      </c>
      <c r="E46" t="s">
        <v>29</v>
      </c>
      <c r="F46" t="s">
        <v>30</v>
      </c>
      <c r="G46">
        <v>1</v>
      </c>
      <c r="I46" t="s">
        <v>31</v>
      </c>
    </row>
    <row r="47" spans="1:9" x14ac:dyDescent="0.2">
      <c r="A47" t="s">
        <v>16</v>
      </c>
      <c r="B47" t="s">
        <v>17</v>
      </c>
      <c r="C47" t="s">
        <v>26</v>
      </c>
      <c r="D47" t="s">
        <v>27</v>
      </c>
      <c r="E47" t="s">
        <v>32</v>
      </c>
      <c r="F47" t="s">
        <v>33</v>
      </c>
      <c r="G47">
        <v>1</v>
      </c>
      <c r="I47" t="s">
        <v>34</v>
      </c>
    </row>
    <row r="48" spans="1:9" x14ac:dyDescent="0.2">
      <c r="A48" t="s">
        <v>16</v>
      </c>
      <c r="B48" t="s">
        <v>17</v>
      </c>
      <c r="C48" t="s">
        <v>26</v>
      </c>
      <c r="D48" t="s">
        <v>27</v>
      </c>
      <c r="E48" t="s">
        <v>35</v>
      </c>
      <c r="F48" t="s">
        <v>36</v>
      </c>
      <c r="G48">
        <v>1</v>
      </c>
      <c r="I48" t="s">
        <v>37</v>
      </c>
    </row>
    <row r="49" spans="1:9" x14ac:dyDescent="0.2">
      <c r="A49" t="s">
        <v>16</v>
      </c>
      <c r="C49" t="s">
        <v>26</v>
      </c>
      <c r="E49" t="s">
        <v>38</v>
      </c>
      <c r="F49" t="s">
        <v>39</v>
      </c>
      <c r="G49">
        <v>1</v>
      </c>
      <c r="I49" t="s">
        <v>40</v>
      </c>
    </row>
    <row r="50" spans="1:9" x14ac:dyDescent="0.2">
      <c r="A50" t="s">
        <v>16</v>
      </c>
      <c r="B50" t="s">
        <v>17</v>
      </c>
      <c r="C50" t="s">
        <v>26</v>
      </c>
      <c r="D50" t="s">
        <v>27</v>
      </c>
      <c r="E50" t="s">
        <v>41</v>
      </c>
      <c r="F50" t="s">
        <v>42</v>
      </c>
      <c r="G50">
        <v>1</v>
      </c>
      <c r="I50" t="s">
        <v>43</v>
      </c>
    </row>
    <row r="51" spans="1:9" x14ac:dyDescent="0.2">
      <c r="A51" t="s">
        <v>16</v>
      </c>
      <c r="B51" t="s">
        <v>17</v>
      </c>
      <c r="C51" t="s">
        <v>26</v>
      </c>
      <c r="D51" t="s">
        <v>27</v>
      </c>
      <c r="E51" t="s">
        <v>44</v>
      </c>
      <c r="F51" t="s">
        <v>45</v>
      </c>
      <c r="G51">
        <v>1</v>
      </c>
      <c r="I51" t="s">
        <v>46</v>
      </c>
    </row>
    <row r="52" spans="1:9" x14ac:dyDescent="0.2">
      <c r="A52" t="s">
        <v>16</v>
      </c>
      <c r="B52" t="s">
        <v>17</v>
      </c>
      <c r="C52" t="s">
        <v>26</v>
      </c>
      <c r="D52" t="s">
        <v>27</v>
      </c>
      <c r="E52" t="s">
        <v>47</v>
      </c>
      <c r="F52" t="s">
        <v>48</v>
      </c>
      <c r="G52">
        <v>1</v>
      </c>
      <c r="I52" t="s">
        <v>49</v>
      </c>
    </row>
    <row r="53" spans="1:9" x14ac:dyDescent="0.2">
      <c r="A53" t="s">
        <v>16</v>
      </c>
      <c r="B53" t="s">
        <v>17</v>
      </c>
      <c r="C53" t="s">
        <v>26</v>
      </c>
      <c r="D53" t="s">
        <v>27</v>
      </c>
      <c r="E53" t="s">
        <v>50</v>
      </c>
      <c r="F53" t="s">
        <v>51</v>
      </c>
      <c r="G53">
        <v>1</v>
      </c>
      <c r="I53" t="s">
        <v>52</v>
      </c>
    </row>
    <row r="54" spans="1:9" x14ac:dyDescent="0.2">
      <c r="A54" t="s">
        <v>16</v>
      </c>
      <c r="B54" t="s">
        <v>17</v>
      </c>
      <c r="C54" t="s">
        <v>26</v>
      </c>
      <c r="D54" t="s">
        <v>27</v>
      </c>
      <c r="E54" t="s">
        <v>53</v>
      </c>
      <c r="F54" t="s">
        <v>54</v>
      </c>
      <c r="G54">
        <v>1</v>
      </c>
      <c r="I54" t="s">
        <v>55</v>
      </c>
    </row>
    <row r="55" spans="1:9" x14ac:dyDescent="0.2">
      <c r="A55" t="s">
        <v>16</v>
      </c>
      <c r="B55" t="s">
        <v>17</v>
      </c>
      <c r="C55" t="s">
        <v>26</v>
      </c>
      <c r="D55" t="s">
        <v>27</v>
      </c>
      <c r="E55" t="s">
        <v>56</v>
      </c>
      <c r="F55" t="s">
        <v>57</v>
      </c>
      <c r="G55">
        <v>1</v>
      </c>
      <c r="I55" t="s">
        <v>58</v>
      </c>
    </row>
    <row r="56" spans="1:9" x14ac:dyDescent="0.2">
      <c r="A56" t="s">
        <v>16</v>
      </c>
      <c r="B56" t="s">
        <v>17</v>
      </c>
      <c r="C56" t="s">
        <v>26</v>
      </c>
      <c r="D56" t="s">
        <v>27</v>
      </c>
      <c r="E56" t="s">
        <v>59</v>
      </c>
      <c r="F56" t="s">
        <v>60</v>
      </c>
      <c r="G56">
        <v>1</v>
      </c>
      <c r="I56" t="s">
        <v>61</v>
      </c>
    </row>
    <row r="57" spans="1:9" x14ac:dyDescent="0.2">
      <c r="A57" t="s">
        <v>16</v>
      </c>
      <c r="B57" t="s">
        <v>17</v>
      </c>
      <c r="C57" t="s">
        <v>26</v>
      </c>
      <c r="D57" t="s">
        <v>27</v>
      </c>
      <c r="E57" t="s">
        <v>62</v>
      </c>
      <c r="F57" t="s">
        <v>63</v>
      </c>
      <c r="G57">
        <v>1</v>
      </c>
      <c r="I57" t="s">
        <v>64</v>
      </c>
    </row>
    <row r="58" spans="1:9" x14ac:dyDescent="0.2">
      <c r="A58" t="s">
        <v>16</v>
      </c>
      <c r="B58" t="s">
        <v>17</v>
      </c>
      <c r="C58" t="s">
        <v>26</v>
      </c>
      <c r="D58" t="s">
        <v>27</v>
      </c>
      <c r="E58" t="s">
        <v>65</v>
      </c>
      <c r="F58" t="s">
        <v>66</v>
      </c>
      <c r="G58">
        <v>1</v>
      </c>
      <c r="I58" t="s">
        <v>67</v>
      </c>
    </row>
    <row r="59" spans="1:9" x14ac:dyDescent="0.2">
      <c r="A59" t="s">
        <v>16</v>
      </c>
      <c r="B59" t="s">
        <v>17</v>
      </c>
      <c r="E59" t="s">
        <v>68</v>
      </c>
      <c r="F59" t="s">
        <v>69</v>
      </c>
      <c r="G59">
        <v>1</v>
      </c>
      <c r="I59" t="s">
        <v>70</v>
      </c>
    </row>
    <row r="60" spans="1:9" x14ac:dyDescent="0.2">
      <c r="A60" t="s">
        <v>16</v>
      </c>
      <c r="B60" t="s">
        <v>17</v>
      </c>
      <c r="C60" t="s">
        <v>26</v>
      </c>
      <c r="D60" t="s">
        <v>27</v>
      </c>
      <c r="E60" t="s">
        <v>71</v>
      </c>
      <c r="F60" t="s">
        <v>72</v>
      </c>
      <c r="G60">
        <v>1</v>
      </c>
      <c r="I60" t="s">
        <v>73</v>
      </c>
    </row>
    <row r="61" spans="1:9" x14ac:dyDescent="0.2">
      <c r="A61" t="s">
        <v>16</v>
      </c>
      <c r="B61" t="s">
        <v>17</v>
      </c>
      <c r="C61" t="s">
        <v>26</v>
      </c>
      <c r="D61" t="s">
        <v>27</v>
      </c>
      <c r="E61" t="s">
        <v>74</v>
      </c>
      <c r="F61" t="s">
        <v>75</v>
      </c>
      <c r="G61">
        <v>1</v>
      </c>
      <c r="I61" t="s">
        <v>76</v>
      </c>
    </row>
    <row r="62" spans="1:9" x14ac:dyDescent="0.2">
      <c r="A62" t="s">
        <v>16</v>
      </c>
      <c r="B62" t="s">
        <v>17</v>
      </c>
      <c r="C62" t="s">
        <v>26</v>
      </c>
      <c r="D62" t="s">
        <v>27</v>
      </c>
      <c r="E62" t="s">
        <v>77</v>
      </c>
      <c r="F62" t="s">
        <v>78</v>
      </c>
      <c r="G62">
        <v>1</v>
      </c>
      <c r="I62" t="s">
        <v>79</v>
      </c>
    </row>
    <row r="63" spans="1:9" x14ac:dyDescent="0.2">
      <c r="A63" t="s">
        <v>16</v>
      </c>
      <c r="B63" t="s">
        <v>17</v>
      </c>
      <c r="C63" t="s">
        <v>26</v>
      </c>
      <c r="D63" t="s">
        <v>27</v>
      </c>
      <c r="E63" t="s">
        <v>80</v>
      </c>
      <c r="F63" t="s">
        <v>81</v>
      </c>
      <c r="G63">
        <v>1</v>
      </c>
      <c r="I63" t="s">
        <v>82</v>
      </c>
    </row>
    <row r="64" spans="1:9" x14ac:dyDescent="0.2">
      <c r="A64" t="s">
        <v>16</v>
      </c>
      <c r="E64" t="s">
        <v>83</v>
      </c>
      <c r="F64" t="s">
        <v>84</v>
      </c>
      <c r="G64">
        <v>1</v>
      </c>
      <c r="I64" t="s">
        <v>85</v>
      </c>
    </row>
    <row r="65" spans="1:9" x14ac:dyDescent="0.2">
      <c r="A65" t="s">
        <v>16</v>
      </c>
      <c r="B65" t="s">
        <v>17</v>
      </c>
      <c r="C65" t="s">
        <v>26</v>
      </c>
      <c r="D65" t="s">
        <v>27</v>
      </c>
      <c r="E65" t="s">
        <v>86</v>
      </c>
      <c r="F65" t="s">
        <v>87</v>
      </c>
      <c r="G65">
        <v>1</v>
      </c>
      <c r="I65" t="s">
        <v>88</v>
      </c>
    </row>
    <row r="66" spans="1:9" x14ac:dyDescent="0.2">
      <c r="A66" t="s">
        <v>16</v>
      </c>
      <c r="B66" t="s">
        <v>17</v>
      </c>
      <c r="E66" t="s">
        <v>89</v>
      </c>
      <c r="F66" t="s">
        <v>90</v>
      </c>
      <c r="G66">
        <v>1</v>
      </c>
      <c r="I66" t="s">
        <v>91</v>
      </c>
    </row>
    <row r="67" spans="1:9" x14ac:dyDescent="0.2">
      <c r="A67" t="s">
        <v>16</v>
      </c>
      <c r="B67" t="s">
        <v>17</v>
      </c>
      <c r="C67" t="s">
        <v>26</v>
      </c>
      <c r="D67" t="s">
        <v>27</v>
      </c>
      <c r="E67" t="s">
        <v>29</v>
      </c>
      <c r="F67" t="s">
        <v>30</v>
      </c>
      <c r="G67">
        <v>1</v>
      </c>
      <c r="I67" t="s">
        <v>92</v>
      </c>
    </row>
    <row r="68" spans="1:9" x14ac:dyDescent="0.2">
      <c r="A68" t="s">
        <v>16</v>
      </c>
      <c r="B68" t="s">
        <v>17</v>
      </c>
      <c r="C68" t="s">
        <v>26</v>
      </c>
      <c r="D68" t="s">
        <v>27</v>
      </c>
      <c r="E68" t="s">
        <v>93</v>
      </c>
      <c r="F68" t="s">
        <v>94</v>
      </c>
      <c r="G68">
        <v>1</v>
      </c>
      <c r="I68" t="s">
        <v>95</v>
      </c>
    </row>
    <row r="69" spans="1:9" x14ac:dyDescent="0.2">
      <c r="A69" t="s">
        <v>16</v>
      </c>
      <c r="B69" t="s">
        <v>17</v>
      </c>
      <c r="C69" t="s">
        <v>26</v>
      </c>
      <c r="D69" t="s">
        <v>27</v>
      </c>
      <c r="E69" t="s">
        <v>96</v>
      </c>
      <c r="F69" t="s">
        <v>97</v>
      </c>
      <c r="G69">
        <v>1</v>
      </c>
      <c r="I69" t="s">
        <v>98</v>
      </c>
    </row>
    <row r="70" spans="1:9" x14ac:dyDescent="0.2">
      <c r="C70" t="s">
        <v>26</v>
      </c>
      <c r="D70" t="s">
        <v>27</v>
      </c>
      <c r="E70" t="s">
        <v>99</v>
      </c>
      <c r="F70" t="s">
        <v>100</v>
      </c>
      <c r="G70">
        <v>1</v>
      </c>
      <c r="I70" t="s">
        <v>101</v>
      </c>
    </row>
    <row r="71" spans="1:9" x14ac:dyDescent="0.2">
      <c r="C71" t="s">
        <v>26</v>
      </c>
      <c r="D71" t="s">
        <v>27</v>
      </c>
      <c r="E71" t="s">
        <v>102</v>
      </c>
      <c r="F71" t="s">
        <v>103</v>
      </c>
      <c r="G71">
        <v>1</v>
      </c>
      <c r="I71" t="s">
        <v>104</v>
      </c>
    </row>
    <row r="72" spans="1:9" x14ac:dyDescent="0.2">
      <c r="A72" t="s">
        <v>16</v>
      </c>
      <c r="B72" t="s">
        <v>17</v>
      </c>
      <c r="C72" t="s">
        <v>26</v>
      </c>
      <c r="D72" t="s">
        <v>27</v>
      </c>
      <c r="E72" t="s">
        <v>105</v>
      </c>
      <c r="F72" t="s">
        <v>106</v>
      </c>
      <c r="G72">
        <v>1</v>
      </c>
      <c r="I72" t="s">
        <v>107</v>
      </c>
    </row>
    <row r="73" spans="1:9" x14ac:dyDescent="0.2">
      <c r="C73" t="s">
        <v>26</v>
      </c>
      <c r="D73" t="s">
        <v>27</v>
      </c>
      <c r="E73" t="s">
        <v>110</v>
      </c>
      <c r="F73" t="s">
        <v>111</v>
      </c>
      <c r="G73">
        <v>1</v>
      </c>
      <c r="I73" t="s">
        <v>112</v>
      </c>
    </row>
    <row r="74" spans="1:9" x14ac:dyDescent="0.2">
      <c r="A74" t="s">
        <v>16</v>
      </c>
      <c r="B74" t="s">
        <v>17</v>
      </c>
      <c r="C74" t="s">
        <v>26</v>
      </c>
      <c r="D74" t="s">
        <v>27</v>
      </c>
      <c r="E74" t="s">
        <v>113</v>
      </c>
      <c r="F74" t="s">
        <v>114</v>
      </c>
      <c r="G74">
        <v>1</v>
      </c>
      <c r="I74" t="s">
        <v>115</v>
      </c>
    </row>
    <row r="75" spans="1:9" x14ac:dyDescent="0.2">
      <c r="A75" t="s">
        <v>16</v>
      </c>
      <c r="B75" t="s">
        <v>17</v>
      </c>
      <c r="C75" t="s">
        <v>26</v>
      </c>
      <c r="D75" t="s">
        <v>27</v>
      </c>
      <c r="E75" t="s">
        <v>108</v>
      </c>
      <c r="F75" t="s">
        <v>109</v>
      </c>
      <c r="G75">
        <v>1</v>
      </c>
      <c r="I75" t="s">
        <v>116</v>
      </c>
    </row>
    <row r="76" spans="1:9" x14ac:dyDescent="0.2">
      <c r="A76" t="s">
        <v>16</v>
      </c>
      <c r="B76" t="s">
        <v>17</v>
      </c>
      <c r="C76" t="s">
        <v>26</v>
      </c>
      <c r="D76" t="s">
        <v>27</v>
      </c>
      <c r="E76" t="s">
        <v>117</v>
      </c>
      <c r="F76" t="s">
        <v>94</v>
      </c>
      <c r="G76">
        <v>1</v>
      </c>
      <c r="I76" t="s">
        <v>118</v>
      </c>
    </row>
    <row r="77" spans="1:9" x14ac:dyDescent="0.2">
      <c r="A77" t="s">
        <v>16</v>
      </c>
      <c r="B77" t="s">
        <v>17</v>
      </c>
      <c r="E77" t="s">
        <v>119</v>
      </c>
      <c r="F77" t="s">
        <v>120</v>
      </c>
      <c r="G77">
        <v>1</v>
      </c>
      <c r="I77" t="s">
        <v>121</v>
      </c>
    </row>
    <row r="78" spans="1:9" x14ac:dyDescent="0.2">
      <c r="A78" t="s">
        <v>16</v>
      </c>
      <c r="B78" t="s">
        <v>17</v>
      </c>
      <c r="C78" t="s">
        <v>26</v>
      </c>
      <c r="D78" t="s">
        <v>27</v>
      </c>
      <c r="E78" t="s">
        <v>122</v>
      </c>
      <c r="F78" t="s">
        <v>123</v>
      </c>
      <c r="G78">
        <v>1</v>
      </c>
      <c r="I78" t="s">
        <v>124</v>
      </c>
    </row>
    <row r="79" spans="1:9" x14ac:dyDescent="0.2">
      <c r="A79" t="s">
        <v>16</v>
      </c>
      <c r="B79" t="s">
        <v>17</v>
      </c>
      <c r="C79" t="s">
        <v>26</v>
      </c>
      <c r="D79" t="s">
        <v>27</v>
      </c>
      <c r="E79" t="s">
        <v>113</v>
      </c>
      <c r="F79" t="s">
        <v>114</v>
      </c>
      <c r="G79">
        <v>1</v>
      </c>
      <c r="I79" t="s">
        <v>125</v>
      </c>
    </row>
    <row r="80" spans="1:9" x14ac:dyDescent="0.2">
      <c r="C80" t="s">
        <v>26</v>
      </c>
      <c r="D80" t="s">
        <v>27</v>
      </c>
      <c r="E80" t="s">
        <v>126</v>
      </c>
      <c r="F80" t="s">
        <v>127</v>
      </c>
      <c r="G80">
        <v>1</v>
      </c>
      <c r="I80" t="s">
        <v>128</v>
      </c>
    </row>
    <row r="81" spans="1:9" x14ac:dyDescent="0.2">
      <c r="A81" t="s">
        <v>16</v>
      </c>
      <c r="B81" t="s">
        <v>17</v>
      </c>
      <c r="C81" t="s">
        <v>26</v>
      </c>
      <c r="D81" t="s">
        <v>27</v>
      </c>
      <c r="E81" t="s">
        <v>129</v>
      </c>
      <c r="F81" t="s">
        <v>130</v>
      </c>
      <c r="G81">
        <v>1</v>
      </c>
      <c r="I81" t="s">
        <v>131</v>
      </c>
    </row>
    <row r="82" spans="1:9" x14ac:dyDescent="0.2">
      <c r="A82" t="s">
        <v>16</v>
      </c>
      <c r="B82" t="s">
        <v>17</v>
      </c>
      <c r="C82" t="s">
        <v>26</v>
      </c>
      <c r="D82" t="s">
        <v>27</v>
      </c>
      <c r="E82" t="s">
        <v>132</v>
      </c>
      <c r="F82" t="s">
        <v>133</v>
      </c>
      <c r="G82">
        <v>1</v>
      </c>
      <c r="I82" t="s">
        <v>134</v>
      </c>
    </row>
    <row r="83" spans="1:9" x14ac:dyDescent="0.2">
      <c r="A83" t="s">
        <v>16</v>
      </c>
      <c r="B83" t="s">
        <v>17</v>
      </c>
      <c r="C83" t="s">
        <v>26</v>
      </c>
      <c r="D83" t="s">
        <v>27</v>
      </c>
      <c r="E83" t="s">
        <v>135</v>
      </c>
      <c r="F83" t="s">
        <v>136</v>
      </c>
      <c r="G83">
        <v>1</v>
      </c>
      <c r="I83" t="s">
        <v>137</v>
      </c>
    </row>
    <row r="84" spans="1:9" x14ac:dyDescent="0.2">
      <c r="A84" t="s">
        <v>16</v>
      </c>
      <c r="B84" t="s">
        <v>17</v>
      </c>
      <c r="C84" t="s">
        <v>26</v>
      </c>
      <c r="D84" t="s">
        <v>27</v>
      </c>
      <c r="E84" t="s">
        <v>138</v>
      </c>
      <c r="F84" t="s">
        <v>139</v>
      </c>
      <c r="G84">
        <v>1</v>
      </c>
      <c r="I84" t="s">
        <v>140</v>
      </c>
    </row>
    <row r="85" spans="1:9" x14ac:dyDescent="0.2">
      <c r="A85" t="s">
        <v>16</v>
      </c>
      <c r="B85" t="s">
        <v>17</v>
      </c>
      <c r="C85" t="s">
        <v>26</v>
      </c>
      <c r="D85" t="s">
        <v>27</v>
      </c>
      <c r="E85" t="s">
        <v>141</v>
      </c>
      <c r="F85" t="s">
        <v>142</v>
      </c>
      <c r="G85">
        <v>1</v>
      </c>
      <c r="I85" t="s">
        <v>143</v>
      </c>
    </row>
    <row r="86" spans="1:9" x14ac:dyDescent="0.2">
      <c r="A86" t="s">
        <v>16</v>
      </c>
      <c r="B86" t="s">
        <v>17</v>
      </c>
      <c r="C86" t="s">
        <v>146</v>
      </c>
      <c r="D86" t="s">
        <v>27</v>
      </c>
      <c r="E86" t="s">
        <v>144</v>
      </c>
      <c r="F86" t="s">
        <v>145</v>
      </c>
      <c r="G86">
        <v>1</v>
      </c>
      <c r="I86" t="s">
        <v>147</v>
      </c>
    </row>
    <row r="87" spans="1:9" x14ac:dyDescent="0.2">
      <c r="A87" t="s">
        <v>16</v>
      </c>
      <c r="E87" t="s">
        <v>148</v>
      </c>
      <c r="F87" t="s">
        <v>149</v>
      </c>
      <c r="G87">
        <v>1</v>
      </c>
      <c r="I87" t="s">
        <v>150</v>
      </c>
    </row>
    <row r="88" spans="1:9" x14ac:dyDescent="0.2">
      <c r="A88" t="s">
        <v>16</v>
      </c>
      <c r="E88" t="s">
        <v>151</v>
      </c>
      <c r="F88" t="s">
        <v>152</v>
      </c>
      <c r="G88">
        <v>1</v>
      </c>
      <c r="I88" t="s">
        <v>153</v>
      </c>
    </row>
    <row r="89" spans="1:9" x14ac:dyDescent="0.2">
      <c r="A89" t="s">
        <v>16</v>
      </c>
      <c r="C89" t="s">
        <v>146</v>
      </c>
      <c r="E89" t="s">
        <v>154</v>
      </c>
      <c r="F89" t="s">
        <v>155</v>
      </c>
      <c r="G89">
        <v>1</v>
      </c>
      <c r="I89" t="s">
        <v>156</v>
      </c>
    </row>
    <row r="90" spans="1:9" x14ac:dyDescent="0.2">
      <c r="A90" t="s">
        <v>16</v>
      </c>
      <c r="C90" t="s">
        <v>146</v>
      </c>
      <c r="E90" t="s">
        <v>157</v>
      </c>
      <c r="F90" t="s">
        <v>158</v>
      </c>
      <c r="G90">
        <v>1</v>
      </c>
      <c r="I90" t="s">
        <v>159</v>
      </c>
    </row>
    <row r="91" spans="1:9" x14ac:dyDescent="0.2">
      <c r="A91" t="s">
        <v>16</v>
      </c>
      <c r="C91" t="s">
        <v>146</v>
      </c>
      <c r="E91" t="s">
        <v>160</v>
      </c>
      <c r="F91" t="s">
        <v>161</v>
      </c>
      <c r="G91">
        <v>1</v>
      </c>
      <c r="I91" t="s">
        <v>162</v>
      </c>
    </row>
    <row r="92" spans="1:9" x14ac:dyDescent="0.2">
      <c r="A92" t="s">
        <v>16</v>
      </c>
      <c r="C92" t="s">
        <v>146</v>
      </c>
      <c r="E92" t="s">
        <v>163</v>
      </c>
      <c r="F92" t="s">
        <v>164</v>
      </c>
      <c r="G92">
        <v>1</v>
      </c>
      <c r="I92" t="s">
        <v>165</v>
      </c>
    </row>
    <row r="93" spans="1:9" x14ac:dyDescent="0.2">
      <c r="A93" t="s">
        <v>16</v>
      </c>
      <c r="C93" t="s">
        <v>146</v>
      </c>
      <c r="E93" t="s">
        <v>166</v>
      </c>
      <c r="F93" t="s">
        <v>167</v>
      </c>
      <c r="G93">
        <v>1</v>
      </c>
      <c r="I93" t="s">
        <v>168</v>
      </c>
    </row>
    <row r="94" spans="1:9" x14ac:dyDescent="0.2">
      <c r="A94" t="s">
        <v>16</v>
      </c>
      <c r="C94" t="s">
        <v>146</v>
      </c>
      <c r="E94" t="s">
        <v>169</v>
      </c>
      <c r="F94" t="s">
        <v>170</v>
      </c>
      <c r="G94">
        <v>1</v>
      </c>
      <c r="I94" t="s">
        <v>171</v>
      </c>
    </row>
    <row r="95" spans="1:9" x14ac:dyDescent="0.2">
      <c r="A95" t="s">
        <v>16</v>
      </c>
      <c r="C95" t="s">
        <v>146</v>
      </c>
      <c r="E95" t="s">
        <v>172</v>
      </c>
      <c r="F95" t="s">
        <v>173</v>
      </c>
      <c r="G95">
        <v>1</v>
      </c>
      <c r="I95" t="s">
        <v>174</v>
      </c>
    </row>
    <row r="96" spans="1:9" x14ac:dyDescent="0.2">
      <c r="A96" t="s">
        <v>16</v>
      </c>
      <c r="C96" t="s">
        <v>146</v>
      </c>
      <c r="E96" t="s">
        <v>110</v>
      </c>
      <c r="F96" t="s">
        <v>111</v>
      </c>
      <c r="G96">
        <v>1</v>
      </c>
      <c r="I96" t="s">
        <v>175</v>
      </c>
    </row>
    <row r="97" spans="1:9" x14ac:dyDescent="0.2">
      <c r="A97" t="s">
        <v>16</v>
      </c>
      <c r="C97" t="s">
        <v>146</v>
      </c>
      <c r="E97" t="s">
        <v>176</v>
      </c>
      <c r="F97" t="s">
        <v>177</v>
      </c>
      <c r="G97">
        <v>1</v>
      </c>
      <c r="I97" t="s">
        <v>178</v>
      </c>
    </row>
    <row r="98" spans="1:9" x14ac:dyDescent="0.2">
      <c r="A98" t="s">
        <v>16</v>
      </c>
      <c r="C98" t="s">
        <v>146</v>
      </c>
      <c r="E98" t="s">
        <v>179</v>
      </c>
      <c r="F98" t="s">
        <v>180</v>
      </c>
      <c r="G98">
        <v>1</v>
      </c>
      <c r="I98" t="s">
        <v>181</v>
      </c>
    </row>
    <row r="99" spans="1:9" x14ac:dyDescent="0.2">
      <c r="A99" t="s">
        <v>16</v>
      </c>
      <c r="C99" t="s">
        <v>146</v>
      </c>
      <c r="E99" t="s">
        <v>182</v>
      </c>
      <c r="F99" t="s">
        <v>183</v>
      </c>
      <c r="G99">
        <v>1</v>
      </c>
      <c r="I99" t="s">
        <v>184</v>
      </c>
    </row>
    <row r="100" spans="1:9" x14ac:dyDescent="0.2">
      <c r="A100" t="s">
        <v>16</v>
      </c>
      <c r="C100" t="s">
        <v>146</v>
      </c>
      <c r="E100" t="s">
        <v>185</v>
      </c>
      <c r="F100" t="s">
        <v>186</v>
      </c>
      <c r="G100">
        <v>1</v>
      </c>
      <c r="I100" t="s">
        <v>187</v>
      </c>
    </row>
    <row r="101" spans="1:9" x14ac:dyDescent="0.2">
      <c r="A101" t="s">
        <v>16</v>
      </c>
      <c r="C101" t="s">
        <v>146</v>
      </c>
      <c r="E101" t="s">
        <v>188</v>
      </c>
      <c r="F101" t="s">
        <v>189</v>
      </c>
      <c r="G101">
        <v>1</v>
      </c>
      <c r="I101" t="s">
        <v>190</v>
      </c>
    </row>
    <row r="102" spans="1:9" x14ac:dyDescent="0.2">
      <c r="A102" t="s">
        <v>16</v>
      </c>
      <c r="C102" t="s">
        <v>146</v>
      </c>
      <c r="E102" t="s">
        <v>191</v>
      </c>
      <c r="F102" t="s">
        <v>192</v>
      </c>
      <c r="G102">
        <v>1</v>
      </c>
      <c r="I102" t="s">
        <v>193</v>
      </c>
    </row>
    <row r="103" spans="1:9" x14ac:dyDescent="0.2">
      <c r="A103" t="s">
        <v>16</v>
      </c>
      <c r="C103" t="s">
        <v>146</v>
      </c>
      <c r="E103" t="s">
        <v>194</v>
      </c>
      <c r="F103" t="s">
        <v>332</v>
      </c>
      <c r="G103">
        <v>1</v>
      </c>
      <c r="I103" t="s">
        <v>333</v>
      </c>
    </row>
    <row r="104" spans="1:9" x14ac:dyDescent="0.2">
      <c r="A104" t="s">
        <v>16</v>
      </c>
      <c r="C104" t="s">
        <v>146</v>
      </c>
      <c r="E104" t="s">
        <v>195</v>
      </c>
      <c r="F104" t="s">
        <v>196</v>
      </c>
      <c r="G104">
        <v>1</v>
      </c>
      <c r="I104" t="s">
        <v>197</v>
      </c>
    </row>
    <row r="105" spans="1:9" x14ac:dyDescent="0.2">
      <c r="A105" t="s">
        <v>16</v>
      </c>
      <c r="C105" t="s">
        <v>146</v>
      </c>
      <c r="E105" t="s">
        <v>194</v>
      </c>
      <c r="F105" t="s">
        <v>332</v>
      </c>
      <c r="G105">
        <v>1</v>
      </c>
      <c r="I105" t="s">
        <v>198</v>
      </c>
    </row>
    <row r="106" spans="1:9" x14ac:dyDescent="0.2">
      <c r="A106" t="s">
        <v>199</v>
      </c>
      <c r="E106" t="s">
        <v>200</v>
      </c>
      <c r="F106" t="s">
        <v>334</v>
      </c>
      <c r="G106">
        <v>1</v>
      </c>
      <c r="I106" t="s">
        <v>201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9"/>
  <sheetViews>
    <sheetView showGridLines="0" tabSelected="1" workbookViewId="0">
      <selection activeCell="A22" sqref="A22"/>
    </sheetView>
  </sheetViews>
  <sheetFormatPr defaultRowHeight="12.75" x14ac:dyDescent="0.2"/>
  <cols>
    <col min="3" max="6" width="20.7109375" customWidth="1"/>
  </cols>
  <sheetData>
    <row r="1" spans="3:9" s="3" customFormat="1" ht="20.25" customHeight="1" x14ac:dyDescent="0.25">
      <c r="C1" s="9" t="s">
        <v>7</v>
      </c>
      <c r="F1" s="4"/>
    </row>
    <row r="2" spans="3:9" ht="19.5" customHeight="1" x14ac:dyDescent="0.2">
      <c r="C2" s="51" t="s">
        <v>2</v>
      </c>
      <c r="D2" s="52"/>
      <c r="E2" s="52"/>
      <c r="F2" s="53"/>
    </row>
    <row r="3" spans="3:9" ht="24.95" customHeight="1" x14ac:dyDescent="0.2">
      <c r="C3" s="68" t="s">
        <v>3</v>
      </c>
      <c r="D3" s="64"/>
      <c r="E3" s="61" t="s">
        <v>4</v>
      </c>
      <c r="F3" s="62"/>
    </row>
    <row r="4" spans="3:9" ht="20.100000000000001" customHeight="1" x14ac:dyDescent="0.2">
      <c r="C4" s="48">
        <v>0.66666666666666663</v>
      </c>
      <c r="D4" s="49">
        <v>0.75</v>
      </c>
      <c r="E4" s="48">
        <v>0.66666666666666663</v>
      </c>
      <c r="F4" s="50">
        <v>0.75</v>
      </c>
      <c r="I4" s="2"/>
    </row>
    <row r="5" spans="3:9" ht="20.100000000000001" customHeight="1" x14ac:dyDescent="0.2">
      <c r="C5" s="54" t="s">
        <v>1</v>
      </c>
      <c r="D5" s="55"/>
      <c r="E5" s="55"/>
      <c r="F5" s="56"/>
      <c r="I5" s="2"/>
    </row>
    <row r="6" spans="3:9" ht="24.95" customHeight="1" x14ac:dyDescent="0.2">
      <c r="C6" s="21">
        <f>COUNTA(List1!A2:'List1'!A191)</f>
        <v>90</v>
      </c>
      <c r="D6" s="20">
        <f>COUNTA(List1!B2:'List1'!B191)</f>
        <v>69</v>
      </c>
      <c r="E6" s="21">
        <f>COUNTA(List1!C2:'List1'!C191)</f>
        <v>82</v>
      </c>
      <c r="F6" s="26">
        <f>COUNTA(List1!D2:'List1'!D191)</f>
        <v>64</v>
      </c>
    </row>
    <row r="7" spans="3:9" ht="30" customHeight="1" x14ac:dyDescent="0.25">
      <c r="C7" s="10" t="s">
        <v>5</v>
      </c>
      <c r="D7" s="2"/>
      <c r="E7" s="1"/>
      <c r="F7" s="5"/>
      <c r="I7" s="3"/>
    </row>
    <row r="8" spans="3:9" ht="20.100000000000001" customHeight="1" x14ac:dyDescent="0.2">
      <c r="C8" s="51" t="s">
        <v>0</v>
      </c>
      <c r="D8" s="52"/>
      <c r="E8" s="59" t="s">
        <v>1</v>
      </c>
      <c r="F8" s="60"/>
    </row>
    <row r="9" spans="3:9" ht="24.95" customHeight="1" x14ac:dyDescent="0.2">
      <c r="C9" s="63"/>
      <c r="D9" s="67"/>
      <c r="E9" s="57">
        <f>F10+F11+F12</f>
        <v>93</v>
      </c>
      <c r="F9" s="58"/>
      <c r="I9" s="3"/>
    </row>
    <row r="10" spans="3:9" ht="20.100000000000001" customHeight="1" x14ac:dyDescent="0.2">
      <c r="C10" s="63" t="s">
        <v>3</v>
      </c>
      <c r="D10" s="67"/>
      <c r="E10" s="46">
        <v>0.66666666666666663</v>
      </c>
      <c r="F10" s="27">
        <f>COUNTIF(List2!A2:'List2'!A212,"1")</f>
        <v>24</v>
      </c>
      <c r="I10" s="3"/>
    </row>
    <row r="11" spans="3:9" ht="20.100000000000001" customHeight="1" x14ac:dyDescent="0.2">
      <c r="C11" s="28"/>
      <c r="D11" s="22"/>
      <c r="E11" s="46" t="s">
        <v>283</v>
      </c>
      <c r="F11" s="27">
        <f>COUNTIF(List2!B2:'List2'!B212,"1")</f>
        <v>66</v>
      </c>
      <c r="I11" s="3"/>
    </row>
    <row r="12" spans="3:9" ht="20.100000000000001" customHeight="1" x14ac:dyDescent="0.2">
      <c r="C12" s="29"/>
      <c r="D12" s="41"/>
      <c r="E12" s="47">
        <v>0.75</v>
      </c>
      <c r="F12" s="30">
        <f>COUNTIF(List2!C2:'List2'!C213,"1")</f>
        <v>3</v>
      </c>
      <c r="I12" s="8"/>
    </row>
    <row r="13" spans="3:9" ht="24.95" customHeight="1" x14ac:dyDescent="0.2">
      <c r="C13" s="63"/>
      <c r="D13" s="64"/>
      <c r="E13" s="65">
        <f>F14+F15+F16</f>
        <v>85</v>
      </c>
      <c r="F13" s="66"/>
    </row>
    <row r="14" spans="3:9" ht="20.100000000000001" customHeight="1" x14ac:dyDescent="0.2">
      <c r="C14" s="63" t="s">
        <v>4</v>
      </c>
      <c r="D14" s="64"/>
      <c r="E14" s="46">
        <v>0.66666666666666663</v>
      </c>
      <c r="F14" s="27">
        <f>COUNTIF(List2!E2:'List2'!E216,"1")</f>
        <v>21</v>
      </c>
    </row>
    <row r="15" spans="3:9" ht="20.100000000000001" customHeight="1" x14ac:dyDescent="0.2">
      <c r="C15" s="28"/>
      <c r="D15" s="38"/>
      <c r="E15" s="46" t="s">
        <v>283</v>
      </c>
      <c r="F15" s="27">
        <f>COUNTIF(List2!F2:'List2'!F217,"1")</f>
        <v>61</v>
      </c>
      <c r="G15" s="12"/>
      <c r="H15" s="12"/>
    </row>
    <row r="16" spans="3:9" ht="20.100000000000001" customHeight="1" x14ac:dyDescent="0.2">
      <c r="C16" s="29"/>
      <c r="D16" s="42"/>
      <c r="E16" s="47">
        <v>0.75</v>
      </c>
      <c r="F16" s="30">
        <f>COUNTIF(List2!G2:'List2'!G218,"1")</f>
        <v>3</v>
      </c>
    </row>
    <row r="17" spans="1:6" x14ac:dyDescent="0.2">
      <c r="C17" s="2"/>
      <c r="D17" s="2"/>
      <c r="E17" s="2"/>
      <c r="F17" s="2"/>
    </row>
    <row r="18" spans="1:6" ht="6" customHeight="1" x14ac:dyDescent="0.2">
      <c r="C18" s="2"/>
      <c r="D18" s="2"/>
      <c r="E18" s="2"/>
      <c r="F18" s="2"/>
    </row>
    <row r="19" spans="1:6" ht="15" x14ac:dyDescent="0.25">
      <c r="C19" s="11" t="s">
        <v>284</v>
      </c>
      <c r="D19" s="2"/>
      <c r="E19" s="2"/>
      <c r="F19" s="2"/>
    </row>
    <row r="20" spans="1:6" ht="20.100000000000001" customHeight="1" x14ac:dyDescent="0.2">
      <c r="C20" s="51" t="s">
        <v>207</v>
      </c>
      <c r="D20" s="52"/>
      <c r="E20" s="52"/>
      <c r="F20" s="53"/>
    </row>
    <row r="21" spans="1:6" ht="24.95" customHeight="1" x14ac:dyDescent="0.2">
      <c r="C21" s="19" t="s">
        <v>203</v>
      </c>
      <c r="D21" s="23" t="s">
        <v>204</v>
      </c>
      <c r="E21" s="18" t="s">
        <v>205</v>
      </c>
      <c r="F21" s="31" t="s">
        <v>206</v>
      </c>
    </row>
    <row r="22" spans="1:6" ht="20.100000000000001" customHeight="1" x14ac:dyDescent="0.2">
      <c r="A22" s="6"/>
      <c r="C22" s="54" t="s">
        <v>1</v>
      </c>
      <c r="D22" s="55"/>
      <c r="E22" s="55"/>
      <c r="F22" s="56"/>
    </row>
    <row r="23" spans="1:6" ht="24.95" customHeight="1" x14ac:dyDescent="0.2">
      <c r="C23" s="32">
        <f>COUNTIF(List3!A2:'List3'!A212,"1")</f>
        <v>9</v>
      </c>
      <c r="D23" s="24">
        <f>COUNTIF(List3!A2:'List3'!A212,"2")</f>
        <v>41</v>
      </c>
      <c r="E23" s="25">
        <f>COUNTIF(List3!A2:'List3'!A212,"3")</f>
        <v>2</v>
      </c>
      <c r="F23" s="30">
        <f>COUNTIF(List3!A2:'List3'!A212,"4")</f>
        <v>52</v>
      </c>
    </row>
    <row r="24" spans="1:6" ht="17.25" customHeight="1" x14ac:dyDescent="0.2"/>
    <row r="25" spans="1:6" ht="12.75" customHeight="1" x14ac:dyDescent="0.25">
      <c r="C25" s="10" t="s">
        <v>6</v>
      </c>
      <c r="F25" s="7"/>
    </row>
    <row r="26" spans="1:6" ht="24.95" customHeight="1" x14ac:dyDescent="0.2">
      <c r="C26" s="45" t="s">
        <v>202</v>
      </c>
      <c r="D26" s="43"/>
      <c r="E26" s="44"/>
      <c r="F26" s="39">
        <f>COUNTA(List1!F2:'List1'!F191)</f>
        <v>105</v>
      </c>
    </row>
    <row r="27" spans="1:6" ht="20.100000000000001" customHeight="1" x14ac:dyDescent="0.2">
      <c r="C27" s="33" t="s">
        <v>208</v>
      </c>
      <c r="D27" s="13"/>
      <c r="E27" s="2"/>
      <c r="F27" s="40"/>
    </row>
    <row r="28" spans="1:6" ht="20.100000000000001" customHeight="1" x14ac:dyDescent="0.2">
      <c r="C28" s="34" t="s">
        <v>209</v>
      </c>
      <c r="D28" s="15"/>
      <c r="E28" s="17">
        <f>COUNTIF(List1!F2:'List1'!F191,"*tietoevry.com")</f>
        <v>20</v>
      </c>
      <c r="F28" s="35">
        <f>E28/F26</f>
        <v>0.19047619047619047</v>
      </c>
    </row>
    <row r="29" spans="1:6" ht="20.100000000000001" customHeight="1" x14ac:dyDescent="0.2">
      <c r="C29" s="36" t="s">
        <v>210</v>
      </c>
      <c r="D29" s="14"/>
      <c r="E29" s="16">
        <f>F26-E28</f>
        <v>85</v>
      </c>
      <c r="F29" s="37">
        <f>1-F28</f>
        <v>0.80952380952380953</v>
      </c>
    </row>
  </sheetData>
  <sheetProtection password="C23C" sheet="1" objects="1" scenarios="1" selectLockedCells="1"/>
  <dataConsolidate/>
  <mergeCells count="14">
    <mergeCell ref="C20:F20"/>
    <mergeCell ref="C22:F22"/>
    <mergeCell ref="C2:F2"/>
    <mergeCell ref="C5:F5"/>
    <mergeCell ref="E9:F9"/>
    <mergeCell ref="E8:F8"/>
    <mergeCell ref="E3:F3"/>
    <mergeCell ref="C13:D13"/>
    <mergeCell ref="E13:F13"/>
    <mergeCell ref="C9:D9"/>
    <mergeCell ref="C3:D3"/>
    <mergeCell ref="C8:D8"/>
    <mergeCell ref="C10:D10"/>
    <mergeCell ref="C14:D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5"/>
  <sheetViews>
    <sheetView topLeftCell="A7" workbookViewId="0">
      <selection activeCell="A28" sqref="A28"/>
    </sheetView>
  </sheetViews>
  <sheetFormatPr defaultRowHeight="12.75" x14ac:dyDescent="0.2"/>
  <sheetData>
    <row r="2" spans="1:1" x14ac:dyDescent="0.2">
      <c r="A2">
        <f>COUNTA(List1!A2)+COUNTA(List1!B2)+COUNTA(List1!C2)+COUNTA(List1!D2)</f>
        <v>4</v>
      </c>
    </row>
    <row r="3" spans="1:1" x14ac:dyDescent="0.2">
      <c r="A3">
        <f>COUNTA(List1!A3)+COUNTA(List1!B3)+COUNTA(List1!C3)+COUNTA(List1!D3)</f>
        <v>2</v>
      </c>
    </row>
    <row r="4" spans="1:1" x14ac:dyDescent="0.2">
      <c r="A4">
        <f>COUNTA(List1!A4)+COUNTA(List1!B4)+COUNTA(List1!C4)+COUNTA(List1!D4)</f>
        <v>4</v>
      </c>
    </row>
    <row r="5" spans="1:1" x14ac:dyDescent="0.2">
      <c r="A5">
        <f>COUNTA(List1!A5)+COUNTA(List1!B5)+COUNTA(List1!C5)+COUNTA(List1!D5)</f>
        <v>4</v>
      </c>
    </row>
    <row r="6" spans="1:1" x14ac:dyDescent="0.2">
      <c r="A6">
        <f>COUNTA(List1!A6)+COUNTA(List1!B6)+COUNTA(List1!C6)+COUNTA(List1!D6)</f>
        <v>4</v>
      </c>
    </row>
    <row r="7" spans="1:1" x14ac:dyDescent="0.2">
      <c r="A7">
        <f>COUNTA(List1!A7)+COUNTA(List1!B7)+COUNTA(List1!C7)+COUNTA(List1!D7)</f>
        <v>2</v>
      </c>
    </row>
    <row r="8" spans="1:1" x14ac:dyDescent="0.2">
      <c r="A8">
        <f>COUNTA(List1!A8)+COUNTA(List1!B8)+COUNTA(List1!C8)+COUNTA(List1!D8)</f>
        <v>4</v>
      </c>
    </row>
    <row r="9" spans="1:1" x14ac:dyDescent="0.2">
      <c r="A9">
        <f>COUNTA(List1!A9)+COUNTA(List1!B9)+COUNTA(List1!C9)+COUNTA(List1!D9)</f>
        <v>1</v>
      </c>
    </row>
    <row r="10" spans="1:1" x14ac:dyDescent="0.2">
      <c r="A10">
        <f>COUNTA(List1!A10)+COUNTA(List1!B10)+COUNTA(List1!C10)+COUNTA(List1!D10)</f>
        <v>2</v>
      </c>
    </row>
    <row r="11" spans="1:1" x14ac:dyDescent="0.2">
      <c r="A11">
        <f>COUNTA(List1!A11)+COUNTA(List1!B11)+COUNTA(List1!C11)+COUNTA(List1!D11)</f>
        <v>3</v>
      </c>
    </row>
    <row r="12" spans="1:1" x14ac:dyDescent="0.2">
      <c r="A12">
        <f>COUNTA(List1!A12)+COUNTA(List1!B12)+COUNTA(List1!C12)+COUNTA(List1!D12)</f>
        <v>4</v>
      </c>
    </row>
    <row r="13" spans="1:1" x14ac:dyDescent="0.2">
      <c r="A13">
        <f>COUNTA(List1!A13)+COUNTA(List1!B13)+COUNTA(List1!C13)+COUNTA(List1!D13)</f>
        <v>3</v>
      </c>
    </row>
    <row r="14" spans="1:1" x14ac:dyDescent="0.2">
      <c r="A14">
        <f>COUNTA(List1!A14)+COUNTA(List1!B14)+COUNTA(List1!C14)+COUNTA(List1!D14)</f>
        <v>2</v>
      </c>
    </row>
    <row r="15" spans="1:1" x14ac:dyDescent="0.2">
      <c r="A15">
        <f>COUNTA(List1!A15)+COUNTA(List1!B15)+COUNTA(List1!C15)+COUNTA(List1!D15)</f>
        <v>2</v>
      </c>
    </row>
    <row r="16" spans="1:1" x14ac:dyDescent="0.2">
      <c r="A16">
        <f>COUNTA(List1!A16)+COUNTA(List1!B16)+COUNTA(List1!C16)+COUNTA(List1!D16)</f>
        <v>2</v>
      </c>
    </row>
    <row r="17" spans="1:1" x14ac:dyDescent="0.2">
      <c r="A17">
        <f>COUNTA(List1!A17)+COUNTA(List1!B17)+COUNTA(List1!C17)+COUNTA(List1!D17)</f>
        <v>4</v>
      </c>
    </row>
    <row r="18" spans="1:1" x14ac:dyDescent="0.2">
      <c r="A18">
        <f>COUNTA(List1!A18)+COUNTA(List1!B18)+COUNTA(List1!C18)+COUNTA(List1!D18)</f>
        <v>2</v>
      </c>
    </row>
    <row r="19" spans="1:1" x14ac:dyDescent="0.2">
      <c r="A19">
        <f>COUNTA(List1!A19)+COUNTA(List1!B19)+COUNTA(List1!C19)+COUNTA(List1!D19)</f>
        <v>0</v>
      </c>
    </row>
    <row r="20" spans="1:1" x14ac:dyDescent="0.2">
      <c r="A20">
        <f>COUNTA(List1!A20)+COUNTA(List1!B20)+COUNTA(List1!C20)+COUNTA(List1!D20)</f>
        <v>4</v>
      </c>
    </row>
    <row r="21" spans="1:1" x14ac:dyDescent="0.2">
      <c r="A21">
        <f>COUNTA(List1!A21)+COUNTA(List1!B21)+COUNTA(List1!C21)+COUNTA(List1!D21)</f>
        <v>2</v>
      </c>
    </row>
    <row r="22" spans="1:1" x14ac:dyDescent="0.2">
      <c r="A22">
        <f>COUNTA(List1!A22)+COUNTA(List1!B22)+COUNTA(List1!C22)+COUNTA(List1!D22)</f>
        <v>4</v>
      </c>
    </row>
    <row r="23" spans="1:1" x14ac:dyDescent="0.2">
      <c r="A23">
        <f>COUNTA(List1!A23)+COUNTA(List1!B23)+COUNTA(List1!C23)+COUNTA(List1!D23)</f>
        <v>4</v>
      </c>
    </row>
    <row r="24" spans="1:1" x14ac:dyDescent="0.2">
      <c r="A24">
        <f>COUNTA(List1!A24)+COUNTA(List1!B24)+COUNTA(List1!C24)+COUNTA(List1!D24)</f>
        <v>4</v>
      </c>
    </row>
    <row r="25" spans="1:1" x14ac:dyDescent="0.2">
      <c r="A25">
        <f>COUNTA(List1!A25)+COUNTA(List1!B25)+COUNTA(List1!C25)+COUNTA(List1!D25)</f>
        <v>2</v>
      </c>
    </row>
    <row r="26" spans="1:1" x14ac:dyDescent="0.2">
      <c r="A26">
        <f>COUNTA(List1!A26)+COUNTA(List1!B26)+COUNTA(List1!C26)+COUNTA(List1!D26)</f>
        <v>4</v>
      </c>
    </row>
    <row r="27" spans="1:1" x14ac:dyDescent="0.2">
      <c r="A27">
        <f>COUNTA(List1!A27)+COUNTA(List1!B27)+COUNTA(List1!C27)+COUNTA(List1!D27)</f>
        <v>4</v>
      </c>
    </row>
    <row r="28" spans="1:1" x14ac:dyDescent="0.2">
      <c r="A28">
        <f>COUNTA(List1!A28)+COUNTA(List1!B28)+COUNTA(List1!C28)+COUNTA(List1!D28)</f>
        <v>4</v>
      </c>
    </row>
    <row r="29" spans="1:1" x14ac:dyDescent="0.2">
      <c r="A29">
        <f>COUNTA(List1!A29)+COUNTA(List1!B29)+COUNTA(List1!C29)+COUNTA(List1!D29)</f>
        <v>1</v>
      </c>
    </row>
    <row r="30" spans="1:1" x14ac:dyDescent="0.2">
      <c r="A30">
        <f>COUNTA(List1!A30)+COUNTA(List1!B30)+COUNTA(List1!C30)+COUNTA(List1!D30)</f>
        <v>4</v>
      </c>
    </row>
    <row r="31" spans="1:1" x14ac:dyDescent="0.2">
      <c r="A31">
        <f>COUNTA(List1!A31)+COUNTA(List1!B31)+COUNTA(List1!C31)+COUNTA(List1!D31)</f>
        <v>1</v>
      </c>
    </row>
    <row r="32" spans="1:1" x14ac:dyDescent="0.2">
      <c r="A32">
        <f>COUNTA(List1!A32)+COUNTA(List1!B32)+COUNTA(List1!C32)+COUNTA(List1!D32)</f>
        <v>1</v>
      </c>
    </row>
    <row r="33" spans="1:1" x14ac:dyDescent="0.2">
      <c r="A33">
        <f>COUNTA(List1!A33)+COUNTA(List1!B33)+COUNTA(List1!C33)+COUNTA(List1!D33)</f>
        <v>2</v>
      </c>
    </row>
    <row r="34" spans="1:1" x14ac:dyDescent="0.2">
      <c r="A34">
        <f>COUNTA(List1!A34)+COUNTA(List1!B34)+COUNTA(List1!C34)+COUNTA(List1!D34)</f>
        <v>4</v>
      </c>
    </row>
    <row r="35" spans="1:1" x14ac:dyDescent="0.2">
      <c r="A35">
        <f>COUNTA(List1!A35)+COUNTA(List1!B35)+COUNTA(List1!C35)+COUNTA(List1!D35)</f>
        <v>2</v>
      </c>
    </row>
    <row r="36" spans="1:1" x14ac:dyDescent="0.2">
      <c r="A36">
        <f>COUNTA(List1!A36)+COUNTA(List1!B36)+COUNTA(List1!C36)+COUNTA(List1!D36)</f>
        <v>4</v>
      </c>
    </row>
    <row r="37" spans="1:1" x14ac:dyDescent="0.2">
      <c r="A37">
        <f>COUNTA(List1!A37)+COUNTA(List1!B37)+COUNTA(List1!C37)+COUNTA(List1!D37)</f>
        <v>4</v>
      </c>
    </row>
    <row r="38" spans="1:1" x14ac:dyDescent="0.2">
      <c r="A38">
        <f>COUNTA(List1!A38)+COUNTA(List1!B38)+COUNTA(List1!C38)+COUNTA(List1!D38)</f>
        <v>2</v>
      </c>
    </row>
    <row r="39" spans="1:1" x14ac:dyDescent="0.2">
      <c r="A39">
        <f>COUNTA(List1!A39)+COUNTA(List1!B39)+COUNTA(List1!C39)+COUNTA(List1!D39)</f>
        <v>4</v>
      </c>
    </row>
    <row r="40" spans="1:1" x14ac:dyDescent="0.2">
      <c r="A40">
        <f>COUNTA(List1!A40)+COUNTA(List1!B40)+COUNTA(List1!C40)+COUNTA(List1!D40)</f>
        <v>2</v>
      </c>
    </row>
    <row r="41" spans="1:1" x14ac:dyDescent="0.2">
      <c r="A41">
        <f>COUNTA(List1!A41)+COUNTA(List1!B41)+COUNTA(List1!C41)+COUNTA(List1!D41)</f>
        <v>2</v>
      </c>
    </row>
    <row r="42" spans="1:1" x14ac:dyDescent="0.2">
      <c r="A42">
        <f>COUNTA(List1!A42)+COUNTA(List1!B42)+COUNTA(List1!C42)+COUNTA(List1!D42)</f>
        <v>1</v>
      </c>
    </row>
    <row r="43" spans="1:1" x14ac:dyDescent="0.2">
      <c r="A43">
        <f>COUNTA(List1!A43)+COUNTA(List1!B43)+COUNTA(List1!C43)+COUNTA(List1!D43)</f>
        <v>2</v>
      </c>
    </row>
    <row r="44" spans="1:1" x14ac:dyDescent="0.2">
      <c r="A44">
        <f>COUNTA(List1!A44)+COUNTA(List1!B44)+COUNTA(List1!C44)+COUNTA(List1!D44)</f>
        <v>2</v>
      </c>
    </row>
    <row r="45" spans="1:1" x14ac:dyDescent="0.2">
      <c r="A45">
        <f>COUNTA(List1!A45)+COUNTA(List1!B45)+COUNTA(List1!C45)+COUNTA(List1!D45)</f>
        <v>4</v>
      </c>
    </row>
    <row r="46" spans="1:1" x14ac:dyDescent="0.2">
      <c r="A46">
        <f>COUNTA(List1!A46)+COUNTA(List1!B46)+COUNTA(List1!C46)+COUNTA(List1!D46)</f>
        <v>4</v>
      </c>
    </row>
    <row r="47" spans="1:1" x14ac:dyDescent="0.2">
      <c r="A47">
        <f>COUNTA(List1!A47)+COUNTA(List1!B47)+COUNTA(List1!C47)+COUNTA(List1!D47)</f>
        <v>4</v>
      </c>
    </row>
    <row r="48" spans="1:1" x14ac:dyDescent="0.2">
      <c r="A48">
        <f>COUNTA(List1!A48)+COUNTA(List1!B48)+COUNTA(List1!C48)+COUNTA(List1!D48)</f>
        <v>4</v>
      </c>
    </row>
    <row r="49" spans="1:1" x14ac:dyDescent="0.2">
      <c r="A49">
        <f>COUNTA(List1!A49)+COUNTA(List1!B49)+COUNTA(List1!C49)+COUNTA(List1!D49)</f>
        <v>2</v>
      </c>
    </row>
    <row r="50" spans="1:1" x14ac:dyDescent="0.2">
      <c r="A50">
        <f>COUNTA(List1!A50)+COUNTA(List1!B50)+COUNTA(List1!C50)+COUNTA(List1!D50)</f>
        <v>4</v>
      </c>
    </row>
    <row r="51" spans="1:1" x14ac:dyDescent="0.2">
      <c r="A51">
        <f>COUNTA(List1!A51)+COUNTA(List1!B51)+COUNTA(List1!C51)+COUNTA(List1!D51)</f>
        <v>4</v>
      </c>
    </row>
    <row r="52" spans="1:1" x14ac:dyDescent="0.2">
      <c r="A52">
        <f>COUNTA(List1!A52)+COUNTA(List1!B52)+COUNTA(List1!C52)+COUNTA(List1!D52)</f>
        <v>4</v>
      </c>
    </row>
    <row r="53" spans="1:1" x14ac:dyDescent="0.2">
      <c r="A53">
        <f>COUNTA(List1!A53)+COUNTA(List1!B53)+COUNTA(List1!C53)+COUNTA(List1!D53)</f>
        <v>4</v>
      </c>
    </row>
    <row r="54" spans="1:1" x14ac:dyDescent="0.2">
      <c r="A54">
        <f>COUNTA(List1!A54)+COUNTA(List1!B54)+COUNTA(List1!C54)+COUNTA(List1!D54)</f>
        <v>4</v>
      </c>
    </row>
    <row r="55" spans="1:1" x14ac:dyDescent="0.2">
      <c r="A55">
        <f>COUNTA(List1!A55)+COUNTA(List1!B55)+COUNTA(List1!C55)+COUNTA(List1!D55)</f>
        <v>4</v>
      </c>
    </row>
    <row r="56" spans="1:1" x14ac:dyDescent="0.2">
      <c r="A56">
        <f>COUNTA(List1!A56)+COUNTA(List1!B56)+COUNTA(List1!C56)+COUNTA(List1!D56)</f>
        <v>4</v>
      </c>
    </row>
    <row r="57" spans="1:1" x14ac:dyDescent="0.2">
      <c r="A57">
        <f>COUNTA(List1!A57)+COUNTA(List1!B57)+COUNTA(List1!C57)+COUNTA(List1!D57)</f>
        <v>4</v>
      </c>
    </row>
    <row r="58" spans="1:1" x14ac:dyDescent="0.2">
      <c r="A58">
        <f>COUNTA(List1!A58)+COUNTA(List1!B58)+COUNTA(List1!C58)+COUNTA(List1!D58)</f>
        <v>4</v>
      </c>
    </row>
    <row r="59" spans="1:1" x14ac:dyDescent="0.2">
      <c r="A59">
        <f>COUNTA(List1!A59)+COUNTA(List1!B59)+COUNTA(List1!C59)+COUNTA(List1!D59)</f>
        <v>2</v>
      </c>
    </row>
    <row r="60" spans="1:1" x14ac:dyDescent="0.2">
      <c r="A60">
        <f>COUNTA(List1!A60)+COUNTA(List1!B60)+COUNTA(List1!C60)+COUNTA(List1!D60)</f>
        <v>4</v>
      </c>
    </row>
    <row r="61" spans="1:1" x14ac:dyDescent="0.2">
      <c r="A61">
        <f>COUNTA(List1!A61)+COUNTA(List1!B61)+COUNTA(List1!C61)+COUNTA(List1!D61)</f>
        <v>4</v>
      </c>
    </row>
    <row r="62" spans="1:1" x14ac:dyDescent="0.2">
      <c r="A62">
        <f>COUNTA(List1!A62)+COUNTA(List1!B62)+COUNTA(List1!C62)+COUNTA(List1!D62)</f>
        <v>4</v>
      </c>
    </row>
    <row r="63" spans="1:1" x14ac:dyDescent="0.2">
      <c r="A63">
        <f>COUNTA(List1!A63)+COUNTA(List1!B63)+COUNTA(List1!C63)+COUNTA(List1!D63)</f>
        <v>4</v>
      </c>
    </row>
    <row r="64" spans="1:1" x14ac:dyDescent="0.2">
      <c r="A64">
        <f>COUNTA(List1!A64)+COUNTA(List1!B64)+COUNTA(List1!C64)+COUNTA(List1!D64)</f>
        <v>1</v>
      </c>
    </row>
    <row r="65" spans="1:1" x14ac:dyDescent="0.2">
      <c r="A65">
        <f>COUNTA(List1!A65)+COUNTA(List1!B65)+COUNTA(List1!C65)+COUNTA(List1!D65)</f>
        <v>4</v>
      </c>
    </row>
    <row r="66" spans="1:1" x14ac:dyDescent="0.2">
      <c r="A66">
        <f>COUNTA(List1!A66)+COUNTA(List1!B66)+COUNTA(List1!C66)+COUNTA(List1!D66)</f>
        <v>2</v>
      </c>
    </row>
    <row r="67" spans="1:1" x14ac:dyDescent="0.2">
      <c r="A67">
        <f>COUNTA(List1!A67)+COUNTA(List1!B67)+COUNTA(List1!C67)+COUNTA(List1!D67)</f>
        <v>4</v>
      </c>
    </row>
    <row r="68" spans="1:1" x14ac:dyDescent="0.2">
      <c r="A68">
        <f>COUNTA(List1!A68)+COUNTA(List1!B68)+COUNTA(List1!C68)+COUNTA(List1!D68)</f>
        <v>4</v>
      </c>
    </row>
    <row r="69" spans="1:1" x14ac:dyDescent="0.2">
      <c r="A69">
        <f>COUNTA(List1!A69)+COUNTA(List1!B69)+COUNTA(List1!C69)+COUNTA(List1!D69)</f>
        <v>4</v>
      </c>
    </row>
    <row r="70" spans="1:1" x14ac:dyDescent="0.2">
      <c r="A70">
        <f>COUNTA(List1!A70)+COUNTA(List1!B70)+COUNTA(List1!C70)+COUNTA(List1!D70)</f>
        <v>2</v>
      </c>
    </row>
    <row r="71" spans="1:1" x14ac:dyDescent="0.2">
      <c r="A71">
        <f>COUNTA(List1!A71)+COUNTA(List1!B71)+COUNTA(List1!C71)+COUNTA(List1!D71)</f>
        <v>2</v>
      </c>
    </row>
    <row r="72" spans="1:1" x14ac:dyDescent="0.2">
      <c r="A72">
        <f>COUNTA(List1!A72)+COUNTA(List1!B72)+COUNTA(List1!C72)+COUNTA(List1!D72)</f>
        <v>4</v>
      </c>
    </row>
    <row r="73" spans="1:1" x14ac:dyDescent="0.2">
      <c r="A73">
        <f>COUNTA(List1!A73)+COUNTA(List1!B73)+COUNTA(List1!C73)+COUNTA(List1!D73)</f>
        <v>2</v>
      </c>
    </row>
    <row r="74" spans="1:1" x14ac:dyDescent="0.2">
      <c r="A74">
        <f>COUNTA(List1!A74)+COUNTA(List1!B74)+COUNTA(List1!C74)+COUNTA(List1!D74)</f>
        <v>4</v>
      </c>
    </row>
    <row r="75" spans="1:1" x14ac:dyDescent="0.2">
      <c r="A75">
        <f>COUNTA(List1!A75)+COUNTA(List1!B75)+COUNTA(List1!C75)+COUNTA(List1!D75)</f>
        <v>4</v>
      </c>
    </row>
    <row r="76" spans="1:1" x14ac:dyDescent="0.2">
      <c r="A76">
        <f>COUNTA(List1!A76)+COUNTA(List1!B76)+COUNTA(List1!C76)+COUNTA(List1!D76)</f>
        <v>4</v>
      </c>
    </row>
    <row r="77" spans="1:1" x14ac:dyDescent="0.2">
      <c r="A77">
        <f>COUNTA(List1!A77)+COUNTA(List1!B77)+COUNTA(List1!C77)+COUNTA(List1!D77)</f>
        <v>2</v>
      </c>
    </row>
    <row r="78" spans="1:1" x14ac:dyDescent="0.2">
      <c r="A78">
        <f>COUNTA(List1!A78)+COUNTA(List1!B78)+COUNTA(List1!C78)+COUNTA(List1!D78)</f>
        <v>4</v>
      </c>
    </row>
    <row r="79" spans="1:1" x14ac:dyDescent="0.2">
      <c r="A79">
        <f>COUNTA(List1!A79)+COUNTA(List1!B79)+COUNTA(List1!C79)+COUNTA(List1!D79)</f>
        <v>4</v>
      </c>
    </row>
    <row r="80" spans="1:1" x14ac:dyDescent="0.2">
      <c r="A80">
        <f>COUNTA(List1!A80)+COUNTA(List1!B80)+COUNTA(List1!C80)+COUNTA(List1!D80)</f>
        <v>2</v>
      </c>
    </row>
    <row r="81" spans="1:1" x14ac:dyDescent="0.2">
      <c r="A81">
        <f>COUNTA(List1!A81)+COUNTA(List1!B81)+COUNTA(List1!C81)+COUNTA(List1!D81)</f>
        <v>4</v>
      </c>
    </row>
    <row r="82" spans="1:1" x14ac:dyDescent="0.2">
      <c r="A82">
        <f>COUNTA(List1!A82)+COUNTA(List1!B82)+COUNTA(List1!C82)+COUNTA(List1!D82)</f>
        <v>4</v>
      </c>
    </row>
    <row r="83" spans="1:1" x14ac:dyDescent="0.2">
      <c r="A83">
        <f>COUNTA(List1!A83)+COUNTA(List1!B83)+COUNTA(List1!C83)+COUNTA(List1!D83)</f>
        <v>4</v>
      </c>
    </row>
    <row r="84" spans="1:1" x14ac:dyDescent="0.2">
      <c r="A84">
        <f>COUNTA(List1!A84)+COUNTA(List1!B84)+COUNTA(List1!C84)+COUNTA(List1!D84)</f>
        <v>4</v>
      </c>
    </row>
    <row r="85" spans="1:1" x14ac:dyDescent="0.2">
      <c r="A85">
        <f>COUNTA(List1!A85)+COUNTA(List1!B85)+COUNTA(List1!C85)+COUNTA(List1!D85)</f>
        <v>4</v>
      </c>
    </row>
    <row r="86" spans="1:1" x14ac:dyDescent="0.2">
      <c r="A86">
        <f>COUNTA(List1!A86)+COUNTA(List1!B86)+COUNTA(List1!C86)+COUNTA(List1!D86)</f>
        <v>4</v>
      </c>
    </row>
    <row r="87" spans="1:1" x14ac:dyDescent="0.2">
      <c r="A87">
        <f>COUNTA(List1!A87)+COUNTA(List1!B87)+COUNTA(List1!C87)+COUNTA(List1!D87)</f>
        <v>1</v>
      </c>
    </row>
    <row r="88" spans="1:1" x14ac:dyDescent="0.2">
      <c r="A88">
        <f>COUNTA(List1!A88)+COUNTA(List1!B88)+COUNTA(List1!C88)+COUNTA(List1!D88)</f>
        <v>1</v>
      </c>
    </row>
    <row r="89" spans="1:1" x14ac:dyDescent="0.2">
      <c r="A89">
        <f>COUNTA(List1!A89)+COUNTA(List1!B89)+COUNTA(List1!C89)+COUNTA(List1!D89)</f>
        <v>2</v>
      </c>
    </row>
    <row r="90" spans="1:1" x14ac:dyDescent="0.2">
      <c r="A90">
        <f>COUNTA(List1!A90)+COUNTA(List1!B90)+COUNTA(List1!C90)+COUNTA(List1!D90)</f>
        <v>2</v>
      </c>
    </row>
    <row r="91" spans="1:1" x14ac:dyDescent="0.2">
      <c r="A91">
        <f>COUNTA(List1!A91)+COUNTA(List1!B91)+COUNTA(List1!C91)+COUNTA(List1!D91)</f>
        <v>2</v>
      </c>
    </row>
    <row r="92" spans="1:1" x14ac:dyDescent="0.2">
      <c r="A92">
        <f>COUNTA(List1!A92)+COUNTA(List1!B92)+COUNTA(List1!C92)+COUNTA(List1!D92)</f>
        <v>2</v>
      </c>
    </row>
    <row r="93" spans="1:1" x14ac:dyDescent="0.2">
      <c r="A93">
        <f>COUNTA(List1!A93)+COUNTA(List1!B93)+COUNTA(List1!C93)+COUNTA(List1!D93)</f>
        <v>2</v>
      </c>
    </row>
    <row r="94" spans="1:1" x14ac:dyDescent="0.2">
      <c r="A94">
        <f>COUNTA(List1!A94)+COUNTA(List1!B94)+COUNTA(List1!C94)+COUNTA(List1!D94)</f>
        <v>2</v>
      </c>
    </row>
    <row r="95" spans="1:1" x14ac:dyDescent="0.2">
      <c r="A95">
        <f>COUNTA(List1!A95)+COUNTA(List1!B95)+COUNTA(List1!C95)+COUNTA(List1!D95)</f>
        <v>2</v>
      </c>
    </row>
    <row r="96" spans="1:1" x14ac:dyDescent="0.2">
      <c r="A96">
        <f>COUNTA(List1!A96)+COUNTA(List1!B96)+COUNTA(List1!C96)+COUNTA(List1!D96)</f>
        <v>2</v>
      </c>
    </row>
    <row r="97" spans="1:1" x14ac:dyDescent="0.2">
      <c r="A97">
        <f>COUNTA(List1!A97)+COUNTA(List1!B97)+COUNTA(List1!C97)+COUNTA(List1!D97)</f>
        <v>2</v>
      </c>
    </row>
    <row r="98" spans="1:1" x14ac:dyDescent="0.2">
      <c r="A98">
        <f>COUNTA(List1!A98)+COUNTA(List1!B98)+COUNTA(List1!C98)+COUNTA(List1!D98)</f>
        <v>2</v>
      </c>
    </row>
    <row r="99" spans="1:1" x14ac:dyDescent="0.2">
      <c r="A99">
        <f>COUNTA(List1!A99)+COUNTA(List1!B99)+COUNTA(List1!C99)+COUNTA(List1!D99)</f>
        <v>2</v>
      </c>
    </row>
    <row r="100" spans="1:1" x14ac:dyDescent="0.2">
      <c r="A100">
        <f>COUNTA(List1!A100)+COUNTA(List1!B100)+COUNTA(List1!C100)+COUNTA(List1!D100)</f>
        <v>2</v>
      </c>
    </row>
    <row r="101" spans="1:1" x14ac:dyDescent="0.2">
      <c r="A101">
        <f>COUNTA(List1!A101)+COUNTA(List1!B101)+COUNTA(List1!C101)+COUNTA(List1!D101)</f>
        <v>2</v>
      </c>
    </row>
    <row r="102" spans="1:1" x14ac:dyDescent="0.2">
      <c r="A102">
        <f>COUNTA(List1!A102)+COUNTA(List1!B102)+COUNTA(List1!C102)+COUNTA(List1!D102)</f>
        <v>2</v>
      </c>
    </row>
    <row r="103" spans="1:1" x14ac:dyDescent="0.2">
      <c r="A103">
        <f>COUNTA(List1!A103)+COUNTA(List1!B103)+COUNTA(List1!C103)+COUNTA(List1!D103)</f>
        <v>2</v>
      </c>
    </row>
    <row r="104" spans="1:1" x14ac:dyDescent="0.2">
      <c r="A104">
        <f>COUNTA(List1!A104)+COUNTA(List1!B104)+COUNTA(List1!C104)+COUNTA(List1!D104)</f>
        <v>2</v>
      </c>
    </row>
    <row r="105" spans="1:1" x14ac:dyDescent="0.2">
      <c r="A105">
        <f>COUNTA(List1!A105)+COUNTA(List1!B105)+COUNTA(List1!C105)+COUNTA(List1!D105)</f>
        <v>2</v>
      </c>
    </row>
    <row r="106" spans="1:1" x14ac:dyDescent="0.2">
      <c r="A106">
        <f>COUNTA(List1!A106)+COUNTA(List1!B106)+COUNTA(List1!C106)+COUNTA(List1!D106)</f>
        <v>1</v>
      </c>
    </row>
    <row r="107" spans="1:1" x14ac:dyDescent="0.2">
      <c r="A107">
        <f>COUNTA(List1!A107)+COUNTA(List1!B107)+COUNTA(List1!C107)+COUNTA(List1!D107)</f>
        <v>0</v>
      </c>
    </row>
    <row r="108" spans="1:1" x14ac:dyDescent="0.2">
      <c r="A108">
        <f>COUNTA(List1!A108)+COUNTA(List1!B108)+COUNTA(List1!C108)+COUNTA(List1!D108)</f>
        <v>0</v>
      </c>
    </row>
    <row r="109" spans="1:1" x14ac:dyDescent="0.2">
      <c r="A109">
        <f>COUNTA(List1!A109)+COUNTA(List1!B109)+COUNTA(List1!C109)+COUNTA(List1!D109)</f>
        <v>0</v>
      </c>
    </row>
    <row r="110" spans="1:1" x14ac:dyDescent="0.2">
      <c r="A110">
        <f>COUNTA(List1!A110)+COUNTA(List1!B110)+COUNTA(List1!C110)+COUNTA(List1!D110)</f>
        <v>0</v>
      </c>
    </row>
    <row r="111" spans="1:1" x14ac:dyDescent="0.2">
      <c r="A111">
        <f>COUNTA(List1!A111)+COUNTA(List1!B111)+COUNTA(List1!C111)+COUNTA(List1!D111)</f>
        <v>0</v>
      </c>
    </row>
    <row r="112" spans="1:1" x14ac:dyDescent="0.2">
      <c r="A112">
        <f>COUNTA(List1!A112)+COUNTA(List1!B112)+COUNTA(List1!C112)+COUNTA(List1!D112)</f>
        <v>0</v>
      </c>
    </row>
    <row r="113" spans="1:1" x14ac:dyDescent="0.2">
      <c r="A113">
        <f>COUNTA(List1!A113)+COUNTA(List1!B113)+COUNTA(List1!C113)+COUNTA(List1!D113)</f>
        <v>0</v>
      </c>
    </row>
    <row r="114" spans="1:1" x14ac:dyDescent="0.2">
      <c r="A114">
        <f>COUNTA(List1!A114)+COUNTA(List1!B114)+COUNTA(List1!C114)+COUNTA(List1!D114)</f>
        <v>0</v>
      </c>
    </row>
    <row r="115" spans="1:1" x14ac:dyDescent="0.2">
      <c r="A115">
        <f>COUNTA(List1!A115)+COUNTA(List1!B115)+COUNTA(List1!C115)+COUNTA(List1!D115)</f>
        <v>0</v>
      </c>
    </row>
    <row r="116" spans="1:1" x14ac:dyDescent="0.2">
      <c r="A116">
        <f>COUNTA(List1!A116)+COUNTA(List1!B116)+COUNTA(List1!C116)+COUNTA(List1!D116)</f>
        <v>0</v>
      </c>
    </row>
    <row r="117" spans="1:1" x14ac:dyDescent="0.2">
      <c r="A117">
        <f>COUNTA(List1!A117)+COUNTA(List1!B117)+COUNTA(List1!C117)+COUNTA(List1!D117)</f>
        <v>0</v>
      </c>
    </row>
    <row r="118" spans="1:1" x14ac:dyDescent="0.2">
      <c r="A118">
        <f>COUNTA(List1!A118)+COUNTA(List1!B118)+COUNTA(List1!C118)+COUNTA(List1!D118)</f>
        <v>0</v>
      </c>
    </row>
    <row r="119" spans="1:1" x14ac:dyDescent="0.2">
      <c r="A119">
        <f>COUNTA(List1!A119)+COUNTA(List1!B119)+COUNTA(List1!C119)+COUNTA(List1!D119)</f>
        <v>0</v>
      </c>
    </row>
    <row r="120" spans="1:1" x14ac:dyDescent="0.2">
      <c r="A120">
        <f>COUNTA(List1!A120)+COUNTA(List1!B120)+COUNTA(List1!C120)+COUNTA(List1!D120)</f>
        <v>0</v>
      </c>
    </row>
    <row r="121" spans="1:1" x14ac:dyDescent="0.2">
      <c r="A121">
        <f>COUNTA(List1!A121)+COUNTA(List1!B121)+COUNTA(List1!C121)+COUNTA(List1!D121)</f>
        <v>0</v>
      </c>
    </row>
    <row r="122" spans="1:1" x14ac:dyDescent="0.2">
      <c r="A122">
        <f>COUNTA(List1!A122)+COUNTA(List1!B122)+COUNTA(List1!C122)+COUNTA(List1!D122)</f>
        <v>0</v>
      </c>
    </row>
    <row r="123" spans="1:1" x14ac:dyDescent="0.2">
      <c r="A123">
        <f>COUNTA(List1!A123)+COUNTA(List1!B123)+COUNTA(List1!C123)+COUNTA(List1!D123)</f>
        <v>0</v>
      </c>
    </row>
    <row r="124" spans="1:1" x14ac:dyDescent="0.2">
      <c r="A124">
        <f>COUNTA(List1!A124)+COUNTA(List1!B124)+COUNTA(List1!C124)+COUNTA(List1!D124)</f>
        <v>0</v>
      </c>
    </row>
    <row r="125" spans="1:1" x14ac:dyDescent="0.2">
      <c r="A125">
        <f>COUNTA(List1!A125)+COUNTA(List1!B125)+COUNTA(List1!C125)+COUNTA(List1!D125)</f>
        <v>0</v>
      </c>
    </row>
    <row r="126" spans="1:1" x14ac:dyDescent="0.2">
      <c r="A126">
        <f>COUNTA(List1!A126)+COUNTA(List1!B126)+COUNTA(List1!C126)+COUNTA(List1!D126)</f>
        <v>0</v>
      </c>
    </row>
    <row r="127" spans="1:1" x14ac:dyDescent="0.2">
      <c r="A127">
        <f>COUNTA(List1!A127)+COUNTA(List1!B127)+COUNTA(List1!C127)+COUNTA(List1!D127)</f>
        <v>0</v>
      </c>
    </row>
    <row r="128" spans="1:1" x14ac:dyDescent="0.2">
      <c r="A128">
        <f>COUNTA(List1!A128)+COUNTA(List1!B128)+COUNTA(List1!C128)+COUNTA(List1!D128)</f>
        <v>0</v>
      </c>
    </row>
    <row r="129" spans="1:1" x14ac:dyDescent="0.2">
      <c r="A129">
        <f>COUNTA(List1!A129)+COUNTA(List1!B129)+COUNTA(List1!C129)+COUNTA(List1!D129)</f>
        <v>0</v>
      </c>
    </row>
    <row r="130" spans="1:1" x14ac:dyDescent="0.2">
      <c r="A130">
        <f>COUNTA(List1!A130)+COUNTA(List1!B130)+COUNTA(List1!C130)+COUNTA(List1!D130)</f>
        <v>0</v>
      </c>
    </row>
    <row r="131" spans="1:1" x14ac:dyDescent="0.2">
      <c r="A131">
        <f>COUNTA(List1!A131)+COUNTA(List1!B131)+COUNTA(List1!C131)+COUNTA(List1!D131)</f>
        <v>0</v>
      </c>
    </row>
    <row r="132" spans="1:1" x14ac:dyDescent="0.2">
      <c r="A132">
        <f>COUNTA(List1!A132)+COUNTA(List1!B132)+COUNTA(List1!C132)+COUNTA(List1!D132)</f>
        <v>0</v>
      </c>
    </row>
    <row r="133" spans="1:1" x14ac:dyDescent="0.2">
      <c r="A133">
        <f>COUNTA(List1!A133)+COUNTA(List1!B133)+COUNTA(List1!C133)+COUNTA(List1!D133)</f>
        <v>0</v>
      </c>
    </row>
    <row r="134" spans="1:1" x14ac:dyDescent="0.2">
      <c r="A134">
        <f>COUNTA(List1!A134)+COUNTA(List1!B134)+COUNTA(List1!C134)+COUNTA(List1!D134)</f>
        <v>0</v>
      </c>
    </row>
    <row r="135" spans="1:1" x14ac:dyDescent="0.2">
      <c r="A135">
        <f>COUNTA(List1!A135)+COUNTA(List1!B135)+COUNTA(List1!C135)+COUNTA(List1!D135)</f>
        <v>0</v>
      </c>
    </row>
    <row r="136" spans="1:1" x14ac:dyDescent="0.2">
      <c r="A136">
        <f>COUNTA(List1!A136)+COUNTA(List1!B136)+COUNTA(List1!C136)+COUNTA(List1!D136)</f>
        <v>0</v>
      </c>
    </row>
    <row r="137" spans="1:1" x14ac:dyDescent="0.2">
      <c r="A137">
        <f>COUNTA(List1!A137)+COUNTA(List1!B137)+COUNTA(List1!C137)+COUNTA(List1!D137)</f>
        <v>0</v>
      </c>
    </row>
    <row r="138" spans="1:1" x14ac:dyDescent="0.2">
      <c r="A138">
        <f>COUNTA(List1!A138)+COUNTA(List1!B138)+COUNTA(List1!C138)+COUNTA(List1!D138)</f>
        <v>0</v>
      </c>
    </row>
    <row r="139" spans="1:1" x14ac:dyDescent="0.2">
      <c r="A139">
        <f>COUNTA(List1!A139)+COUNTA(List1!B139)+COUNTA(List1!C139)+COUNTA(List1!D139)</f>
        <v>0</v>
      </c>
    </row>
    <row r="140" spans="1:1" x14ac:dyDescent="0.2">
      <c r="A140">
        <f>COUNTA(List1!A140)+COUNTA(List1!B140)+COUNTA(List1!C140)+COUNTA(List1!D140)</f>
        <v>0</v>
      </c>
    </row>
    <row r="141" spans="1:1" x14ac:dyDescent="0.2">
      <c r="A141">
        <f>COUNTA(List1!A141)+COUNTA(List1!B141)+COUNTA(List1!C141)+COUNTA(List1!D141)</f>
        <v>0</v>
      </c>
    </row>
    <row r="142" spans="1:1" x14ac:dyDescent="0.2">
      <c r="A142">
        <f>COUNTA(List1!A142)+COUNTA(List1!B142)+COUNTA(List1!C142)+COUNTA(List1!D142)</f>
        <v>0</v>
      </c>
    </row>
    <row r="143" spans="1:1" x14ac:dyDescent="0.2">
      <c r="A143">
        <f>COUNTA(List1!A143)+COUNTA(List1!B143)+COUNTA(List1!C143)+COUNTA(List1!D143)</f>
        <v>0</v>
      </c>
    </row>
    <row r="144" spans="1:1" x14ac:dyDescent="0.2">
      <c r="A144">
        <f>COUNTA(List1!A144)+COUNTA(List1!B144)+COUNTA(List1!C144)+COUNTA(List1!D144)</f>
        <v>0</v>
      </c>
    </row>
    <row r="145" spans="1:1" x14ac:dyDescent="0.2">
      <c r="A145">
        <f>COUNTA(List1!A145)+COUNTA(List1!B145)+COUNTA(List1!C145)+COUNTA(List1!D145)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7"/>
  <sheetViews>
    <sheetView workbookViewId="0">
      <selection activeCell="I13" sqref="I13"/>
    </sheetView>
  </sheetViews>
  <sheetFormatPr defaultRowHeight="12.75" x14ac:dyDescent="0.2"/>
  <sheetData>
    <row r="2" spans="1:7" x14ac:dyDescent="0.2">
      <c r="A2">
        <f>COUNTIFS(List1!A2,"*16*",List1!B2,"")</f>
        <v>0</v>
      </c>
      <c r="B2">
        <f>COUNTIFS(List1!A2,"*16*",List1!B2,"*18*")</f>
        <v>1</v>
      </c>
      <c r="C2">
        <f>COUNTIFS(List1!A2,"",List1!B2,"*18*")</f>
        <v>0</v>
      </c>
      <c r="E2">
        <f>COUNTIFS(List1!C2,"*16*",List1!D2,"")</f>
        <v>0</v>
      </c>
      <c r="F2">
        <f>COUNTIFS(List1!C2,"*16*",List1!D2,"*18*")</f>
        <v>1</v>
      </c>
      <c r="G2">
        <f>COUNTIFS(List1!C2,"",List1!D2,"*18*")</f>
        <v>0</v>
      </c>
    </row>
    <row r="3" spans="1:7" x14ac:dyDescent="0.2">
      <c r="A3">
        <f>COUNTIFS(List1!A3,"*16*",List1!B3,"")</f>
        <v>0</v>
      </c>
      <c r="B3">
        <f>COUNTIFS(List1!A3,"*16*",List1!B3,"*18*")</f>
        <v>0</v>
      </c>
      <c r="C3">
        <f>COUNTIFS(List1!A3,"",List1!B3,"*18*")</f>
        <v>0</v>
      </c>
      <c r="E3">
        <f>COUNTIFS(List1!C3,"*16*",List1!D3,"")</f>
        <v>0</v>
      </c>
      <c r="F3">
        <f>COUNTIFS(List1!C3,"*16*",List1!D3,"*18*")</f>
        <v>1</v>
      </c>
      <c r="G3">
        <f>COUNTIFS(List1!C3,"",List1!D3,"*18*")</f>
        <v>0</v>
      </c>
    </row>
    <row r="4" spans="1:7" x14ac:dyDescent="0.2">
      <c r="A4">
        <f>COUNTIFS(List1!A4,"*16*",List1!B4,"")</f>
        <v>0</v>
      </c>
      <c r="B4">
        <f>COUNTIFS(List1!A4,"*16*",List1!B4,"*18*")</f>
        <v>1</v>
      </c>
      <c r="C4">
        <f>COUNTIFS(List1!A4,"",List1!B4,"*18*")</f>
        <v>0</v>
      </c>
      <c r="E4">
        <f>COUNTIFS(List1!C4,"*16*",List1!D4,"")</f>
        <v>0</v>
      </c>
      <c r="F4">
        <f>COUNTIFS(List1!C4,"*16*",List1!D4,"*18*")</f>
        <v>1</v>
      </c>
      <c r="G4">
        <f>COUNTIFS(List1!C4,"",List1!D4,"*18*")</f>
        <v>0</v>
      </c>
    </row>
    <row r="5" spans="1:7" x14ac:dyDescent="0.2">
      <c r="A5">
        <f>COUNTIFS(List1!A5,"*16*",List1!B5,"")</f>
        <v>0</v>
      </c>
      <c r="B5">
        <f>COUNTIFS(List1!A5,"*16*",List1!B5,"*18*")</f>
        <v>1</v>
      </c>
      <c r="C5">
        <f>COUNTIFS(List1!A5,"",List1!B5,"*18*")</f>
        <v>0</v>
      </c>
      <c r="E5">
        <f>COUNTIFS(List1!C5,"*16*",List1!D5,"")</f>
        <v>0</v>
      </c>
      <c r="F5">
        <f>COUNTIFS(List1!C5,"*16*",List1!D5,"*18*")</f>
        <v>1</v>
      </c>
      <c r="G5">
        <f>COUNTIFS(List1!C5,"",List1!D5,"*18*")</f>
        <v>0</v>
      </c>
    </row>
    <row r="6" spans="1:7" x14ac:dyDescent="0.2">
      <c r="A6">
        <f>COUNTIFS(List1!A6,"*16*",List1!B6,"")</f>
        <v>0</v>
      </c>
      <c r="B6">
        <f>COUNTIFS(List1!A6,"*16*",List1!B6,"*18*")</f>
        <v>1</v>
      </c>
      <c r="C6">
        <f>COUNTIFS(List1!A6,"",List1!B6,"*18*")</f>
        <v>0</v>
      </c>
      <c r="E6">
        <f>COUNTIFS(List1!C6,"*16*",List1!D6,"")</f>
        <v>0</v>
      </c>
      <c r="F6">
        <f>COUNTIFS(List1!C6,"*16*",List1!D6,"*18*")</f>
        <v>1</v>
      </c>
      <c r="G6">
        <f>COUNTIFS(List1!C6,"",List1!D6,"*18*")</f>
        <v>0</v>
      </c>
    </row>
    <row r="7" spans="1:7" x14ac:dyDescent="0.2">
      <c r="A7">
        <f>COUNTIFS(List1!A7,"*16*",List1!B7,"")</f>
        <v>0</v>
      </c>
      <c r="B7">
        <f>COUNTIFS(List1!A7,"*16*",List1!B7,"*18*")</f>
        <v>1</v>
      </c>
      <c r="C7">
        <f>COUNTIFS(List1!A7,"",List1!B7,"*18*")</f>
        <v>0</v>
      </c>
      <c r="E7">
        <f>COUNTIFS(List1!C7,"*16*",List1!D7,"")</f>
        <v>0</v>
      </c>
      <c r="F7">
        <f>COUNTIFS(List1!C7,"*16*",List1!D7,"*18*")</f>
        <v>0</v>
      </c>
      <c r="G7">
        <f>COUNTIFS(List1!C7,"",List1!D7,"*18*")</f>
        <v>0</v>
      </c>
    </row>
    <row r="8" spans="1:7" x14ac:dyDescent="0.2">
      <c r="A8">
        <f>COUNTIFS(List1!A8,"*16*",List1!B8,"")</f>
        <v>0</v>
      </c>
      <c r="B8">
        <f>COUNTIFS(List1!A8,"*16*",List1!B8,"*18*")</f>
        <v>1</v>
      </c>
      <c r="C8">
        <f>COUNTIFS(List1!A8,"",List1!B8,"*18*")</f>
        <v>0</v>
      </c>
      <c r="E8">
        <f>COUNTIFS(List1!C8,"*16*",List1!D8,"")</f>
        <v>0</v>
      </c>
      <c r="F8">
        <f>COUNTIFS(List1!C8,"*16*",List1!D8,"*18*")</f>
        <v>1</v>
      </c>
      <c r="G8">
        <f>COUNTIFS(List1!C8,"",List1!D8,"*18*")</f>
        <v>0</v>
      </c>
    </row>
    <row r="9" spans="1:7" x14ac:dyDescent="0.2">
      <c r="A9">
        <f>COUNTIFS(List1!A9,"*16*",List1!B9,"")</f>
        <v>0</v>
      </c>
      <c r="B9">
        <f>COUNTIFS(List1!A9,"*16*",List1!B9,"*18*")</f>
        <v>0</v>
      </c>
      <c r="C9">
        <f>COUNTIFS(List1!A9,"",List1!B9,"*18*")</f>
        <v>1</v>
      </c>
      <c r="E9">
        <f>COUNTIFS(List1!C9,"*16*",List1!D9,"")</f>
        <v>0</v>
      </c>
      <c r="F9">
        <f>COUNTIFS(List1!C9,"*16*",List1!D9,"*18*")</f>
        <v>0</v>
      </c>
      <c r="G9">
        <f>COUNTIFS(List1!C9,"",List1!D9,"*18*")</f>
        <v>0</v>
      </c>
    </row>
    <row r="10" spans="1:7" x14ac:dyDescent="0.2">
      <c r="A10">
        <f>COUNTIFS(List1!A10,"*16*",List1!B10,"")</f>
        <v>0</v>
      </c>
      <c r="B10">
        <f>COUNTIFS(List1!A10,"*16*",List1!B10,"*18*")</f>
        <v>0</v>
      </c>
      <c r="C10">
        <f>COUNTIFS(List1!A10,"",List1!B10,"*18*")</f>
        <v>0</v>
      </c>
      <c r="E10">
        <f>COUNTIFS(List1!C10,"*16*",List1!D10,"")</f>
        <v>0</v>
      </c>
      <c r="F10">
        <f>COUNTIFS(List1!C10,"*16*",List1!D10,"*18*")</f>
        <v>1</v>
      </c>
      <c r="G10">
        <f>COUNTIFS(List1!C10,"",List1!D10,"*18*")</f>
        <v>0</v>
      </c>
    </row>
    <row r="11" spans="1:7" x14ac:dyDescent="0.2">
      <c r="A11">
        <f>COUNTIFS(List1!A11,"*16*",List1!B11,"")</f>
        <v>0</v>
      </c>
      <c r="B11">
        <f>COUNTIFS(List1!A11,"*16*",List1!B11,"*18*")</f>
        <v>1</v>
      </c>
      <c r="C11">
        <f>COUNTIFS(List1!A11,"",List1!B11,"*18*")</f>
        <v>0</v>
      </c>
      <c r="E11">
        <f>COUNTIFS(List1!C11,"*16*",List1!D11,"")</f>
        <v>1</v>
      </c>
      <c r="F11">
        <f>COUNTIFS(List1!C11,"*16*",List1!D11,"*18*")</f>
        <v>0</v>
      </c>
      <c r="G11">
        <f>COUNTIFS(List1!C11,"",List1!D11,"*18*")</f>
        <v>0</v>
      </c>
    </row>
    <row r="12" spans="1:7" x14ac:dyDescent="0.2">
      <c r="A12">
        <f>COUNTIFS(List1!A12,"*16*",List1!B12,"")</f>
        <v>0</v>
      </c>
      <c r="B12">
        <f>COUNTIFS(List1!A12,"*16*",List1!B12,"*18*")</f>
        <v>1</v>
      </c>
      <c r="C12">
        <f>COUNTIFS(List1!A12,"",List1!B12,"*18*")</f>
        <v>0</v>
      </c>
      <c r="E12">
        <f>COUNTIFS(List1!C12,"*16*",List1!D12,"")</f>
        <v>0</v>
      </c>
      <c r="F12">
        <f>COUNTIFS(List1!C12,"*16*",List1!D12,"*18*")</f>
        <v>1</v>
      </c>
      <c r="G12">
        <f>COUNTIFS(List1!C12,"",List1!D12,"*18*")</f>
        <v>0</v>
      </c>
    </row>
    <row r="13" spans="1:7" x14ac:dyDescent="0.2">
      <c r="A13">
        <f>COUNTIFS(List1!A13,"*16*",List1!B13,"")</f>
        <v>0</v>
      </c>
      <c r="B13">
        <f>COUNTIFS(List1!A13,"*16*",List1!B13,"*18*")</f>
        <v>1</v>
      </c>
      <c r="C13">
        <f>COUNTIFS(List1!A13,"",List1!B13,"*18*")</f>
        <v>0</v>
      </c>
      <c r="E13">
        <f>COUNTIFS(List1!C13,"*16*",List1!D13,"")</f>
        <v>1</v>
      </c>
      <c r="F13">
        <f>COUNTIFS(List1!C13,"*16*",List1!D13,"*18*")</f>
        <v>0</v>
      </c>
      <c r="G13">
        <f>COUNTIFS(List1!C13,"",List1!D13,"*18*")</f>
        <v>0</v>
      </c>
    </row>
    <row r="14" spans="1:7" x14ac:dyDescent="0.2">
      <c r="A14">
        <f>COUNTIFS(List1!A14,"*16*",List1!B14,"")</f>
        <v>1</v>
      </c>
      <c r="B14">
        <f>COUNTIFS(List1!A14,"*16*",List1!B14,"*18*")</f>
        <v>0</v>
      </c>
      <c r="C14">
        <f>COUNTIFS(List1!A14,"",List1!B14,"*18*")</f>
        <v>0</v>
      </c>
      <c r="E14">
        <f>COUNTIFS(List1!C14,"*16*",List1!D14,"")</f>
        <v>0</v>
      </c>
      <c r="F14">
        <f>COUNTIFS(List1!C14,"*16*",List1!D14,"*18*")</f>
        <v>0</v>
      </c>
      <c r="G14">
        <f>COUNTIFS(List1!C14,"",List1!D14,"*18*")</f>
        <v>1</v>
      </c>
    </row>
    <row r="15" spans="1:7" x14ac:dyDescent="0.2">
      <c r="A15">
        <f>COUNTIFS(List1!A15,"*16*",List1!B15,"")</f>
        <v>0</v>
      </c>
      <c r="B15">
        <f>COUNTIFS(List1!A15,"*16*",List1!B15,"*18*")</f>
        <v>1</v>
      </c>
      <c r="C15">
        <f>COUNTIFS(List1!A15,"",List1!B15,"*18*")</f>
        <v>0</v>
      </c>
      <c r="E15">
        <f>COUNTIFS(List1!C15,"*16*",List1!D15,"")</f>
        <v>0</v>
      </c>
      <c r="F15">
        <f>COUNTIFS(List1!C15,"*16*",List1!D15,"*18*")</f>
        <v>0</v>
      </c>
      <c r="G15">
        <f>COUNTIFS(List1!C15,"",List1!D15,"*18*")</f>
        <v>0</v>
      </c>
    </row>
    <row r="16" spans="1:7" x14ac:dyDescent="0.2">
      <c r="A16">
        <f>COUNTIFS(List1!A16,"*16*",List1!B16,"")</f>
        <v>0</v>
      </c>
      <c r="B16">
        <f>COUNTIFS(List1!A16,"*16*",List1!B16,"*18*")</f>
        <v>1</v>
      </c>
      <c r="C16">
        <f>COUNTIFS(List1!A16,"",List1!B16,"*18*")</f>
        <v>0</v>
      </c>
      <c r="E16">
        <f>COUNTIFS(List1!C16,"*16*",List1!D16,"")</f>
        <v>0</v>
      </c>
      <c r="F16">
        <f>COUNTIFS(List1!C16,"*16*",List1!D16,"*18*")</f>
        <v>0</v>
      </c>
      <c r="G16">
        <f>COUNTIFS(List1!C16,"",List1!D16,"*18*")</f>
        <v>0</v>
      </c>
    </row>
    <row r="17" spans="1:7" x14ac:dyDescent="0.2">
      <c r="A17">
        <f>COUNTIFS(List1!A17,"*16*",List1!B17,"")</f>
        <v>0</v>
      </c>
      <c r="B17">
        <f>COUNTIFS(List1!A17,"*16*",List1!B17,"*18*")</f>
        <v>1</v>
      </c>
      <c r="C17">
        <f>COUNTIFS(List1!A17,"",List1!B17,"*18*")</f>
        <v>0</v>
      </c>
      <c r="E17">
        <f>COUNTIFS(List1!C17,"*16*",List1!D17,"")</f>
        <v>0</v>
      </c>
      <c r="F17">
        <f>COUNTIFS(List1!C17,"*16*",List1!D17,"*18*")</f>
        <v>1</v>
      </c>
      <c r="G17">
        <f>COUNTIFS(List1!C17,"",List1!D17,"*18*")</f>
        <v>0</v>
      </c>
    </row>
    <row r="18" spans="1:7" x14ac:dyDescent="0.2">
      <c r="A18">
        <f>COUNTIFS(List1!A18,"*16*",List1!B18,"")</f>
        <v>0</v>
      </c>
      <c r="B18">
        <f>COUNTIFS(List1!A18,"*16*",List1!B18,"*18*")</f>
        <v>1</v>
      </c>
      <c r="C18">
        <f>COUNTIFS(List1!A18,"",List1!B18,"*18*")</f>
        <v>0</v>
      </c>
      <c r="E18">
        <f>COUNTIFS(List1!C18,"*16*",List1!D18,"")</f>
        <v>0</v>
      </c>
      <c r="F18">
        <f>COUNTIFS(List1!C18,"*16*",List1!D18,"*18*")</f>
        <v>0</v>
      </c>
      <c r="G18">
        <f>COUNTIFS(List1!C18,"",List1!D18,"*18*")</f>
        <v>0</v>
      </c>
    </row>
    <row r="19" spans="1:7" x14ac:dyDescent="0.2">
      <c r="A19">
        <f>COUNTIFS(List1!A19,"*16*",List1!B19,"")</f>
        <v>0</v>
      </c>
      <c r="B19">
        <f>COUNTIFS(List1!A19,"*16*",List1!B19,"*18*")</f>
        <v>0</v>
      </c>
      <c r="C19">
        <f>COUNTIFS(List1!A19,"",List1!B19,"*18*")</f>
        <v>0</v>
      </c>
      <c r="E19">
        <f>COUNTIFS(List1!C19,"*16*",List1!D19,"")</f>
        <v>0</v>
      </c>
      <c r="F19">
        <f>COUNTIFS(List1!C19,"*16*",List1!D19,"*18*")</f>
        <v>0</v>
      </c>
      <c r="G19">
        <f>COUNTIFS(List1!C19,"",List1!D19,"*18*")</f>
        <v>0</v>
      </c>
    </row>
    <row r="20" spans="1:7" x14ac:dyDescent="0.2">
      <c r="A20">
        <f>COUNTIFS(List1!A20,"*16*",List1!B20,"")</f>
        <v>0</v>
      </c>
      <c r="B20">
        <f>COUNTIFS(List1!A20,"*16*",List1!B20,"*18*")</f>
        <v>1</v>
      </c>
      <c r="C20">
        <f>COUNTIFS(List1!A20,"",List1!B20,"*18*")</f>
        <v>0</v>
      </c>
      <c r="E20">
        <f>COUNTIFS(List1!C20,"*16*",List1!D20,"")</f>
        <v>0</v>
      </c>
      <c r="F20">
        <f>COUNTIFS(List1!C20,"*16*",List1!D20,"*18*")</f>
        <v>1</v>
      </c>
      <c r="G20">
        <f>COUNTIFS(List1!C20,"",List1!D20,"*18*")</f>
        <v>0</v>
      </c>
    </row>
    <row r="21" spans="1:7" x14ac:dyDescent="0.2">
      <c r="A21">
        <f>COUNTIFS(List1!A21,"*16*",List1!B21,"")</f>
        <v>0</v>
      </c>
      <c r="B21">
        <f>COUNTIFS(List1!A21,"*16*",List1!B21,"*18*")</f>
        <v>1</v>
      </c>
      <c r="C21">
        <f>COUNTIFS(List1!A21,"",List1!B21,"*18*")</f>
        <v>0</v>
      </c>
      <c r="E21">
        <f>COUNTIFS(List1!C21,"*16*",List1!D21,"")</f>
        <v>0</v>
      </c>
      <c r="F21">
        <f>COUNTIFS(List1!C21,"*16*",List1!D21,"*18*")</f>
        <v>0</v>
      </c>
      <c r="G21">
        <f>COUNTIFS(List1!C21,"",List1!D21,"*18*")</f>
        <v>0</v>
      </c>
    </row>
    <row r="22" spans="1:7" x14ac:dyDescent="0.2">
      <c r="A22">
        <f>COUNTIFS(List1!A22,"*16*",List1!B22,"")</f>
        <v>0</v>
      </c>
      <c r="B22">
        <f>COUNTIFS(List1!A22,"*16*",List1!B22,"*18*")</f>
        <v>1</v>
      </c>
      <c r="C22">
        <f>COUNTIFS(List1!A22,"",List1!B22,"*18*")</f>
        <v>0</v>
      </c>
      <c r="E22">
        <f>COUNTIFS(List1!C22,"*16*",List1!D22,"")</f>
        <v>0</v>
      </c>
      <c r="F22">
        <f>COUNTIFS(List1!C22,"*16*",List1!D22,"*18*")</f>
        <v>1</v>
      </c>
      <c r="G22">
        <f>COUNTIFS(List1!C22,"",List1!D22,"*18*")</f>
        <v>0</v>
      </c>
    </row>
    <row r="23" spans="1:7" x14ac:dyDescent="0.2">
      <c r="A23">
        <f>COUNTIFS(List1!A23,"*16*",List1!B23,"")</f>
        <v>0</v>
      </c>
      <c r="B23">
        <f>COUNTIFS(List1!A23,"*16*",List1!B23,"*18*")</f>
        <v>1</v>
      </c>
      <c r="C23">
        <f>COUNTIFS(List1!A23,"",List1!B23,"*18*")</f>
        <v>0</v>
      </c>
      <c r="E23">
        <f>COUNTIFS(List1!C23,"*16*",List1!D23,"")</f>
        <v>0</v>
      </c>
      <c r="F23">
        <f>COUNTIFS(List1!C23,"*16*",List1!D23,"*18*")</f>
        <v>1</v>
      </c>
      <c r="G23">
        <f>COUNTIFS(List1!C23,"",List1!D23,"*18*")</f>
        <v>0</v>
      </c>
    </row>
    <row r="24" spans="1:7" x14ac:dyDescent="0.2">
      <c r="A24">
        <f>COUNTIFS(List1!A24,"*16*",List1!B24,"")</f>
        <v>0</v>
      </c>
      <c r="B24">
        <f>COUNTIFS(List1!A24,"*16*",List1!B24,"*18*")</f>
        <v>1</v>
      </c>
      <c r="C24">
        <f>COUNTIFS(List1!A24,"",List1!B24,"*18*")</f>
        <v>0</v>
      </c>
      <c r="E24">
        <f>COUNTIFS(List1!C24,"*16*",List1!D24,"")</f>
        <v>0</v>
      </c>
      <c r="F24">
        <f>COUNTIFS(List1!C24,"*16*",List1!D24,"*18*")</f>
        <v>1</v>
      </c>
      <c r="G24">
        <f>COUNTIFS(List1!C24,"",List1!D24,"*18*")</f>
        <v>0</v>
      </c>
    </row>
    <row r="25" spans="1:7" x14ac:dyDescent="0.2">
      <c r="A25">
        <f>COUNTIFS(List1!A25,"*16*",List1!B25,"")</f>
        <v>0</v>
      </c>
      <c r="B25">
        <f>COUNTIFS(List1!A25,"*16*",List1!B25,"*18*")</f>
        <v>0</v>
      </c>
      <c r="C25">
        <f>COUNTIFS(List1!A25,"",List1!B25,"*18*")</f>
        <v>1</v>
      </c>
      <c r="E25">
        <f>COUNTIFS(List1!C25,"*16*",List1!D25,"")</f>
        <v>0</v>
      </c>
      <c r="F25">
        <f>COUNTIFS(List1!C25,"*16*",List1!D25,"*18*")</f>
        <v>0</v>
      </c>
      <c r="G25">
        <f>COUNTIFS(List1!C25,"",List1!D25,"*18*")</f>
        <v>1</v>
      </c>
    </row>
    <row r="26" spans="1:7" x14ac:dyDescent="0.2">
      <c r="A26">
        <f>COUNTIFS(List1!A26,"*16*",List1!B26,"")</f>
        <v>0</v>
      </c>
      <c r="B26">
        <f>COUNTIFS(List1!A26,"*16*",List1!B26,"*18*")</f>
        <v>1</v>
      </c>
      <c r="C26">
        <f>COUNTIFS(List1!A26,"",List1!B26,"*18*")</f>
        <v>0</v>
      </c>
      <c r="E26">
        <f>COUNTIFS(List1!C26,"*16*",List1!D26,"")</f>
        <v>0</v>
      </c>
      <c r="F26">
        <f>COUNTIFS(List1!C26,"*16*",List1!D26,"*18*")</f>
        <v>1</v>
      </c>
      <c r="G26">
        <f>COUNTIFS(List1!C26,"",List1!D26,"*18*")</f>
        <v>0</v>
      </c>
    </row>
    <row r="27" spans="1:7" x14ac:dyDescent="0.2">
      <c r="A27">
        <f>COUNTIFS(List1!A27,"*16*",List1!B27,"")</f>
        <v>0</v>
      </c>
      <c r="B27">
        <f>COUNTIFS(List1!A27,"*16*",List1!B27,"*18*")</f>
        <v>1</v>
      </c>
      <c r="C27">
        <f>COUNTIFS(List1!A27,"",List1!B27,"*18*")</f>
        <v>0</v>
      </c>
      <c r="E27">
        <f>COUNTIFS(List1!C27,"*16*",List1!D27,"")</f>
        <v>0</v>
      </c>
      <c r="F27">
        <f>COUNTIFS(List1!C27,"*16*",List1!D27,"*18*")</f>
        <v>1</v>
      </c>
      <c r="G27">
        <f>COUNTIFS(List1!C27,"",List1!D27,"*18*")</f>
        <v>0</v>
      </c>
    </row>
    <row r="28" spans="1:7" x14ac:dyDescent="0.2">
      <c r="A28">
        <f>COUNTIFS(List1!A28,"*16*",List1!B28,"")</f>
        <v>0</v>
      </c>
      <c r="B28">
        <f>COUNTIFS(List1!A28,"*16*",List1!B28,"*18*")</f>
        <v>1</v>
      </c>
      <c r="C28">
        <f>COUNTIFS(List1!A28,"",List1!B28,"*18*")</f>
        <v>0</v>
      </c>
      <c r="E28">
        <f>COUNTIFS(List1!C28,"*16*",List1!D28,"")</f>
        <v>0</v>
      </c>
      <c r="F28">
        <f>COUNTIFS(List1!C28,"*16*",List1!D28,"*18*")</f>
        <v>1</v>
      </c>
      <c r="G28">
        <f>COUNTIFS(List1!C28,"",List1!D28,"*18*")</f>
        <v>0</v>
      </c>
    </row>
    <row r="29" spans="1:7" x14ac:dyDescent="0.2">
      <c r="A29">
        <f>COUNTIFS(List1!A29,"*16*",List1!B29,"")</f>
        <v>0</v>
      </c>
      <c r="B29">
        <f>COUNTIFS(List1!A29,"*16*",List1!B29,"*18*")</f>
        <v>0</v>
      </c>
      <c r="C29">
        <f>COUNTIFS(List1!A29,"",List1!B29,"*18*")</f>
        <v>0</v>
      </c>
      <c r="E29">
        <f>COUNTIFS(List1!C29,"*16*",List1!D29,"")</f>
        <v>0</v>
      </c>
      <c r="F29">
        <f>COUNTIFS(List1!C29,"*16*",List1!D29,"*18*")</f>
        <v>0</v>
      </c>
      <c r="G29">
        <f>COUNTIFS(List1!C29,"",List1!D29,"*18*")</f>
        <v>1</v>
      </c>
    </row>
    <row r="30" spans="1:7" x14ac:dyDescent="0.2">
      <c r="A30">
        <f>COUNTIFS(List1!A30,"*16*",List1!B30,"")</f>
        <v>0</v>
      </c>
      <c r="B30">
        <f>COUNTIFS(List1!A30,"*16*",List1!B30,"*18*")</f>
        <v>1</v>
      </c>
      <c r="C30">
        <f>COUNTIFS(List1!A30,"",List1!B30,"*18*")</f>
        <v>0</v>
      </c>
      <c r="E30">
        <f>COUNTIFS(List1!C30,"*16*",List1!D30,"")</f>
        <v>0</v>
      </c>
      <c r="F30">
        <f>COUNTIFS(List1!C30,"*16*",List1!D30,"*18*")</f>
        <v>1</v>
      </c>
      <c r="G30">
        <f>COUNTIFS(List1!C30,"",List1!D30,"*18*")</f>
        <v>0</v>
      </c>
    </row>
    <row r="31" spans="1:7" x14ac:dyDescent="0.2">
      <c r="A31">
        <f>COUNTIFS(List1!A31,"*16*",List1!B31,"")</f>
        <v>0</v>
      </c>
      <c r="B31">
        <f>COUNTIFS(List1!A31,"*16*",List1!B31,"*18*")</f>
        <v>0</v>
      </c>
      <c r="C31">
        <f>COUNTIFS(List1!A31,"",List1!B31,"*18*")</f>
        <v>1</v>
      </c>
      <c r="E31">
        <f>COUNTIFS(List1!C31,"*16*",List1!D31,"")</f>
        <v>0</v>
      </c>
      <c r="F31">
        <f>COUNTIFS(List1!C31,"*16*",List1!D31,"*18*")</f>
        <v>0</v>
      </c>
      <c r="G31">
        <f>COUNTIFS(List1!C31,"",List1!D31,"*18*")</f>
        <v>0</v>
      </c>
    </row>
    <row r="32" spans="1:7" x14ac:dyDescent="0.2">
      <c r="A32">
        <f>COUNTIFS(List1!A32,"*16*",List1!B32,"")</f>
        <v>1</v>
      </c>
      <c r="B32">
        <f>COUNTIFS(List1!A32,"*16*",List1!B32,"*18*")</f>
        <v>0</v>
      </c>
      <c r="C32">
        <f>COUNTIFS(List1!A32,"",List1!B32,"*18*")</f>
        <v>0</v>
      </c>
      <c r="E32">
        <f>COUNTIFS(List1!C32,"*16*",List1!D32,"")</f>
        <v>0</v>
      </c>
      <c r="F32">
        <f>COUNTIFS(List1!C32,"*16*",List1!D32,"*18*")</f>
        <v>0</v>
      </c>
      <c r="G32">
        <f>COUNTIFS(List1!C32,"",List1!D32,"*18*")</f>
        <v>0</v>
      </c>
    </row>
    <row r="33" spans="1:7" x14ac:dyDescent="0.2">
      <c r="A33">
        <f>COUNTIFS(List1!A33,"*16*",List1!B33,"")</f>
        <v>0</v>
      </c>
      <c r="B33">
        <f>COUNTIFS(List1!A33,"*16*",List1!B33,"*18*")</f>
        <v>1</v>
      </c>
      <c r="C33">
        <f>COUNTIFS(List1!A33,"",List1!B33,"*18*")</f>
        <v>0</v>
      </c>
      <c r="E33">
        <f>COUNTIFS(List1!C33,"*16*",List1!D33,"")</f>
        <v>0</v>
      </c>
      <c r="F33">
        <f>COUNTIFS(List1!C33,"*16*",List1!D33,"*18*")</f>
        <v>0</v>
      </c>
      <c r="G33">
        <f>COUNTIFS(List1!C33,"",List1!D33,"*18*")</f>
        <v>0</v>
      </c>
    </row>
    <row r="34" spans="1:7" x14ac:dyDescent="0.2">
      <c r="A34">
        <f>COUNTIFS(List1!A34,"*16*",List1!B34,"")</f>
        <v>0</v>
      </c>
      <c r="B34">
        <f>COUNTIFS(List1!A34,"*16*",List1!B34,"*18*")</f>
        <v>1</v>
      </c>
      <c r="C34">
        <f>COUNTIFS(List1!A34,"",List1!B34,"*18*")</f>
        <v>0</v>
      </c>
      <c r="E34">
        <f>COUNTIFS(List1!C34,"*16*",List1!D34,"")</f>
        <v>0</v>
      </c>
      <c r="F34">
        <f>COUNTIFS(List1!C34,"*16*",List1!D34,"*18*")</f>
        <v>1</v>
      </c>
      <c r="G34">
        <f>COUNTIFS(List1!C34,"",List1!D34,"*18*")</f>
        <v>0</v>
      </c>
    </row>
    <row r="35" spans="1:7" x14ac:dyDescent="0.2">
      <c r="A35">
        <f>COUNTIFS(List1!A35,"*16*",List1!B35,"")</f>
        <v>0</v>
      </c>
      <c r="B35">
        <f>COUNTIFS(List1!A35,"*16*",List1!B35,"*18*")</f>
        <v>0</v>
      </c>
      <c r="C35">
        <f>COUNTIFS(List1!A35,"",List1!B35,"*18*")</f>
        <v>0</v>
      </c>
      <c r="E35">
        <f>COUNTIFS(List1!C35,"*16*",List1!D35,"")</f>
        <v>0</v>
      </c>
      <c r="F35">
        <f>COUNTIFS(List1!C35,"*16*",List1!D35,"*18*")</f>
        <v>1</v>
      </c>
      <c r="G35">
        <f>COUNTIFS(List1!C35,"",List1!D35,"*18*")</f>
        <v>0</v>
      </c>
    </row>
    <row r="36" spans="1:7" x14ac:dyDescent="0.2">
      <c r="A36">
        <f>COUNTIFS(List1!A36,"*16*",List1!B36,"")</f>
        <v>0</v>
      </c>
      <c r="B36">
        <f>COUNTIFS(List1!A36,"*16*",List1!B36,"*18*")</f>
        <v>1</v>
      </c>
      <c r="C36">
        <f>COUNTIFS(List1!A36,"",List1!B36,"*18*")</f>
        <v>0</v>
      </c>
      <c r="E36">
        <f>COUNTIFS(List1!C36,"*16*",List1!D36,"")</f>
        <v>0</v>
      </c>
      <c r="F36">
        <f>COUNTIFS(List1!C36,"*16*",List1!D36,"*18*")</f>
        <v>1</v>
      </c>
      <c r="G36">
        <f>COUNTIFS(List1!C36,"",List1!D36,"*18*")</f>
        <v>0</v>
      </c>
    </row>
    <row r="37" spans="1:7" x14ac:dyDescent="0.2">
      <c r="A37">
        <f>COUNTIFS(List1!A37,"*16*",List1!B37,"")</f>
        <v>0</v>
      </c>
      <c r="B37">
        <f>COUNTIFS(List1!A37,"*16*",List1!B37,"*18*")</f>
        <v>1</v>
      </c>
      <c r="C37">
        <f>COUNTIFS(List1!A37,"",List1!B37,"*18*")</f>
        <v>0</v>
      </c>
      <c r="E37">
        <f>COUNTIFS(List1!C37,"*16*",List1!D37,"")</f>
        <v>0</v>
      </c>
      <c r="F37">
        <f>COUNTIFS(List1!C37,"*16*",List1!D37,"*18*")</f>
        <v>1</v>
      </c>
      <c r="G37">
        <f>COUNTIFS(List1!C37,"",List1!D37,"*18*")</f>
        <v>0</v>
      </c>
    </row>
    <row r="38" spans="1:7" x14ac:dyDescent="0.2">
      <c r="A38">
        <f>COUNTIFS(List1!A38,"*16*",List1!B38,"")</f>
        <v>0</v>
      </c>
      <c r="B38">
        <f>COUNTIFS(List1!A38,"*16*",List1!B38,"*18*")</f>
        <v>0</v>
      </c>
      <c r="C38">
        <f>COUNTIFS(List1!A38,"",List1!B38,"*18*")</f>
        <v>0</v>
      </c>
      <c r="E38">
        <f>COUNTIFS(List1!C38,"*16*",List1!D38,"")</f>
        <v>0</v>
      </c>
      <c r="F38">
        <f>COUNTIFS(List1!C38,"*16*",List1!D38,"*18*")</f>
        <v>1</v>
      </c>
      <c r="G38">
        <f>COUNTIFS(List1!C38,"",List1!D38,"*18*")</f>
        <v>0</v>
      </c>
    </row>
    <row r="39" spans="1:7" x14ac:dyDescent="0.2">
      <c r="A39">
        <f>COUNTIFS(List1!A39,"*16*",List1!B39,"")</f>
        <v>0</v>
      </c>
      <c r="B39">
        <f>COUNTIFS(List1!A39,"*16*",List1!B39,"*18*")</f>
        <v>1</v>
      </c>
      <c r="C39">
        <f>COUNTIFS(List1!A39,"",List1!B39,"*18*")</f>
        <v>0</v>
      </c>
      <c r="E39">
        <f>COUNTIFS(List1!C39,"*16*",List1!D39,"")</f>
        <v>0</v>
      </c>
      <c r="F39">
        <f>COUNTIFS(List1!C39,"*16*",List1!D39,"*18*")</f>
        <v>1</v>
      </c>
      <c r="G39">
        <f>COUNTIFS(List1!C39,"",List1!D39,"*18*")</f>
        <v>0</v>
      </c>
    </row>
    <row r="40" spans="1:7" x14ac:dyDescent="0.2">
      <c r="A40">
        <f>COUNTIFS(List1!A40,"*16*",List1!B40,"")</f>
        <v>0</v>
      </c>
      <c r="B40">
        <f>COUNTIFS(List1!A40,"*16*",List1!B40,"*18*")</f>
        <v>0</v>
      </c>
      <c r="C40">
        <f>COUNTIFS(List1!A40,"",List1!B40,"*18*")</f>
        <v>0</v>
      </c>
      <c r="E40">
        <f>COUNTIFS(List1!C40,"*16*",List1!D40,"")</f>
        <v>0</v>
      </c>
      <c r="F40">
        <f>COUNTIFS(List1!C40,"*16*",List1!D40,"*18*")</f>
        <v>1</v>
      </c>
      <c r="G40">
        <f>COUNTIFS(List1!C40,"",List1!D40,"*18*")</f>
        <v>0</v>
      </c>
    </row>
    <row r="41" spans="1:7" x14ac:dyDescent="0.2">
      <c r="A41">
        <f>COUNTIFS(List1!A41,"*16*",List1!B41,"")</f>
        <v>0</v>
      </c>
      <c r="B41">
        <f>COUNTIFS(List1!A41,"*16*",List1!B41,"*18*")</f>
        <v>1</v>
      </c>
      <c r="C41">
        <f>COUNTIFS(List1!A41,"",List1!B41,"*18*")</f>
        <v>0</v>
      </c>
      <c r="E41">
        <f>COUNTIFS(List1!C41,"*16*",List1!D41,"")</f>
        <v>0</v>
      </c>
      <c r="F41">
        <f>COUNTIFS(List1!C41,"*16*",List1!D41,"*18*")</f>
        <v>0</v>
      </c>
      <c r="G41">
        <f>COUNTIFS(List1!C41,"",List1!D41,"*18*")</f>
        <v>0</v>
      </c>
    </row>
    <row r="42" spans="1:7" x14ac:dyDescent="0.2">
      <c r="A42">
        <f>COUNTIFS(List1!A42,"*16*",List1!B42,"")</f>
        <v>0</v>
      </c>
      <c r="B42">
        <f>COUNTIFS(List1!A42,"*16*",List1!B42,"*18*")</f>
        <v>0</v>
      </c>
      <c r="C42">
        <f>COUNTIFS(List1!A42,"",List1!B42,"*18*")</f>
        <v>0</v>
      </c>
      <c r="E42">
        <f>COUNTIFS(List1!C42,"*16*",List1!D42,"")</f>
        <v>1</v>
      </c>
      <c r="F42">
        <f>COUNTIFS(List1!C42,"*16*",List1!D42,"*18*")</f>
        <v>0</v>
      </c>
      <c r="G42">
        <f>COUNTIFS(List1!C42,"",List1!D42,"*18*")</f>
        <v>0</v>
      </c>
    </row>
    <row r="43" spans="1:7" x14ac:dyDescent="0.2">
      <c r="A43">
        <f>COUNTIFS(List1!A43,"*16*",List1!B43,"")</f>
        <v>0</v>
      </c>
      <c r="B43">
        <f>COUNTIFS(List1!A43,"*16*",List1!B43,"*18*")</f>
        <v>1</v>
      </c>
      <c r="C43">
        <f>COUNTIFS(List1!A43,"",List1!B43,"*18*")</f>
        <v>0</v>
      </c>
      <c r="E43">
        <f>COUNTIFS(List1!C43,"*16*",List1!D43,"")</f>
        <v>0</v>
      </c>
      <c r="F43">
        <f>COUNTIFS(List1!C43,"*16*",List1!D43,"*18*")</f>
        <v>0</v>
      </c>
      <c r="G43">
        <f>COUNTIFS(List1!C43,"",List1!D43,"*18*")</f>
        <v>0</v>
      </c>
    </row>
    <row r="44" spans="1:7" x14ac:dyDescent="0.2">
      <c r="A44">
        <f>COUNTIFS(List1!A44,"*16*",List1!B44,"")</f>
        <v>0</v>
      </c>
      <c r="B44">
        <f>COUNTIFS(List1!A44,"*16*",List1!B44,"*18*")</f>
        <v>1</v>
      </c>
      <c r="C44">
        <f>COUNTIFS(List1!A44,"",List1!B44,"*18*")</f>
        <v>0</v>
      </c>
      <c r="E44">
        <f>COUNTIFS(List1!C44,"*16*",List1!D44,"")</f>
        <v>0</v>
      </c>
      <c r="F44">
        <f>COUNTIFS(List1!C44,"*16*",List1!D44,"*18*")</f>
        <v>0</v>
      </c>
      <c r="G44">
        <f>COUNTIFS(List1!C44,"",List1!D44,"*18*")</f>
        <v>0</v>
      </c>
    </row>
    <row r="45" spans="1:7" x14ac:dyDescent="0.2">
      <c r="A45">
        <f>COUNTIFS(List1!A45,"*16*",List1!B45,"")</f>
        <v>0</v>
      </c>
      <c r="B45">
        <f>COUNTIFS(List1!A45,"*16*",List1!B45,"*18*")</f>
        <v>1</v>
      </c>
      <c r="C45">
        <f>COUNTIFS(List1!A45,"",List1!B45,"*18*")</f>
        <v>0</v>
      </c>
      <c r="E45">
        <f>COUNTIFS(List1!C45,"*16*",List1!D45,"")</f>
        <v>0</v>
      </c>
      <c r="F45">
        <f>COUNTIFS(List1!C45,"*16*",List1!D45,"*18*")</f>
        <v>1</v>
      </c>
      <c r="G45">
        <f>COUNTIFS(List1!C45,"",List1!D45,"*18*")</f>
        <v>0</v>
      </c>
    </row>
    <row r="46" spans="1:7" x14ac:dyDescent="0.2">
      <c r="A46">
        <f>COUNTIFS(List1!A46,"*16*",List1!B46,"")</f>
        <v>0</v>
      </c>
      <c r="B46">
        <f>COUNTIFS(List1!A46,"*16*",List1!B46,"*18*")</f>
        <v>1</v>
      </c>
      <c r="C46">
        <f>COUNTIFS(List1!A46,"",List1!B46,"*18*")</f>
        <v>0</v>
      </c>
      <c r="E46">
        <f>COUNTIFS(List1!C46,"*16*",List1!D46,"")</f>
        <v>0</v>
      </c>
      <c r="F46">
        <f>COUNTIFS(List1!C46,"*16*",List1!D46,"*18*")</f>
        <v>1</v>
      </c>
      <c r="G46">
        <f>COUNTIFS(List1!C46,"",List1!D46,"*18*")</f>
        <v>0</v>
      </c>
    </row>
    <row r="47" spans="1:7" x14ac:dyDescent="0.2">
      <c r="A47">
        <f>COUNTIFS(List1!A47,"*16*",List1!B47,"")</f>
        <v>0</v>
      </c>
      <c r="B47">
        <f>COUNTIFS(List1!A47,"*16*",List1!B47,"*18*")</f>
        <v>1</v>
      </c>
      <c r="C47">
        <f>COUNTIFS(List1!A47,"",List1!B47,"*18*")</f>
        <v>0</v>
      </c>
      <c r="E47">
        <f>COUNTIFS(List1!C47,"*16*",List1!D47,"")</f>
        <v>0</v>
      </c>
      <c r="F47">
        <f>COUNTIFS(List1!C47,"*16*",List1!D47,"*18*")</f>
        <v>1</v>
      </c>
      <c r="G47">
        <f>COUNTIFS(List1!C47,"",List1!D47,"*18*")</f>
        <v>0</v>
      </c>
    </row>
    <row r="48" spans="1:7" x14ac:dyDescent="0.2">
      <c r="A48">
        <f>COUNTIFS(List1!A48,"*16*",List1!B48,"")</f>
        <v>0</v>
      </c>
      <c r="B48">
        <f>COUNTIFS(List1!A48,"*16*",List1!B48,"*18*")</f>
        <v>1</v>
      </c>
      <c r="C48">
        <f>COUNTIFS(List1!A48,"",List1!B48,"*18*")</f>
        <v>0</v>
      </c>
      <c r="E48">
        <f>COUNTIFS(List1!C48,"*16*",List1!D48,"")</f>
        <v>0</v>
      </c>
      <c r="F48">
        <f>COUNTIFS(List1!C48,"*16*",List1!D48,"*18*")</f>
        <v>1</v>
      </c>
      <c r="G48">
        <f>COUNTIFS(List1!C48,"",List1!D48,"*18*")</f>
        <v>0</v>
      </c>
    </row>
    <row r="49" spans="1:7" x14ac:dyDescent="0.2">
      <c r="A49">
        <f>COUNTIFS(List1!A49,"*16*",List1!B49,"")</f>
        <v>1</v>
      </c>
      <c r="B49">
        <f>COUNTIFS(List1!A49,"*16*",List1!B49,"*18*")</f>
        <v>0</v>
      </c>
      <c r="C49">
        <f>COUNTIFS(List1!A49,"",List1!B49,"*18*")</f>
        <v>0</v>
      </c>
      <c r="E49">
        <f>COUNTIFS(List1!C49,"*16*",List1!D49,"")</f>
        <v>1</v>
      </c>
      <c r="F49">
        <f>COUNTIFS(List1!C49,"*16*",List1!D49,"*18*")</f>
        <v>0</v>
      </c>
      <c r="G49">
        <f>COUNTIFS(List1!C49,"",List1!D49,"*18*")</f>
        <v>0</v>
      </c>
    </row>
    <row r="50" spans="1:7" x14ac:dyDescent="0.2">
      <c r="A50">
        <f>COUNTIFS(List1!A50,"*16*",List1!B50,"")</f>
        <v>0</v>
      </c>
      <c r="B50">
        <f>COUNTIFS(List1!A50,"*16*",List1!B50,"*18*")</f>
        <v>1</v>
      </c>
      <c r="C50">
        <f>COUNTIFS(List1!A50,"",List1!B50,"*18*")</f>
        <v>0</v>
      </c>
      <c r="E50">
        <f>COUNTIFS(List1!C50,"*16*",List1!D50,"")</f>
        <v>0</v>
      </c>
      <c r="F50">
        <f>COUNTIFS(List1!C50,"*16*",List1!D50,"*18*")</f>
        <v>1</v>
      </c>
      <c r="G50">
        <f>COUNTIFS(List1!C50,"",List1!D50,"*18*")</f>
        <v>0</v>
      </c>
    </row>
    <row r="51" spans="1:7" x14ac:dyDescent="0.2">
      <c r="A51">
        <f>COUNTIFS(List1!A51,"*16*",List1!B51,"")</f>
        <v>0</v>
      </c>
      <c r="B51">
        <f>COUNTIFS(List1!A51,"*16*",List1!B51,"*18*")</f>
        <v>1</v>
      </c>
      <c r="C51">
        <f>COUNTIFS(List1!A51,"",List1!B51,"*18*")</f>
        <v>0</v>
      </c>
      <c r="E51">
        <f>COUNTIFS(List1!C51,"*16*",List1!D51,"")</f>
        <v>0</v>
      </c>
      <c r="F51">
        <f>COUNTIFS(List1!C51,"*16*",List1!D51,"*18*")</f>
        <v>1</v>
      </c>
      <c r="G51">
        <f>COUNTIFS(List1!C51,"",List1!D51,"*18*")</f>
        <v>0</v>
      </c>
    </row>
    <row r="52" spans="1:7" x14ac:dyDescent="0.2">
      <c r="A52">
        <f>COUNTIFS(List1!A52,"*16*",List1!B52,"")</f>
        <v>0</v>
      </c>
      <c r="B52">
        <f>COUNTIFS(List1!A52,"*16*",List1!B52,"*18*")</f>
        <v>1</v>
      </c>
      <c r="C52">
        <f>COUNTIFS(List1!A52,"",List1!B52,"*18*")</f>
        <v>0</v>
      </c>
      <c r="E52">
        <f>COUNTIFS(List1!C52,"*16*",List1!D52,"")</f>
        <v>0</v>
      </c>
      <c r="F52">
        <f>COUNTIFS(List1!C52,"*16*",List1!D52,"*18*")</f>
        <v>1</v>
      </c>
      <c r="G52">
        <f>COUNTIFS(List1!C52,"",List1!D52,"*18*")</f>
        <v>0</v>
      </c>
    </row>
    <row r="53" spans="1:7" x14ac:dyDescent="0.2">
      <c r="A53">
        <f>COUNTIFS(List1!A53,"*16*",List1!B53,"")</f>
        <v>0</v>
      </c>
      <c r="B53">
        <f>COUNTIFS(List1!A53,"*16*",List1!B53,"*18*")</f>
        <v>1</v>
      </c>
      <c r="C53">
        <f>COUNTIFS(List1!A53,"",List1!B53,"*18*")</f>
        <v>0</v>
      </c>
      <c r="E53">
        <f>COUNTIFS(List1!C53,"*16*",List1!D53,"")</f>
        <v>0</v>
      </c>
      <c r="F53">
        <f>COUNTIFS(List1!C53,"*16*",List1!D53,"*18*")</f>
        <v>1</v>
      </c>
      <c r="G53">
        <f>COUNTIFS(List1!C53,"",List1!D53,"*18*")</f>
        <v>0</v>
      </c>
    </row>
    <row r="54" spans="1:7" x14ac:dyDescent="0.2">
      <c r="A54">
        <f>COUNTIFS(List1!A54,"*16*",List1!B54,"")</f>
        <v>0</v>
      </c>
      <c r="B54">
        <f>COUNTIFS(List1!A54,"*16*",List1!B54,"*18*")</f>
        <v>1</v>
      </c>
      <c r="C54">
        <f>COUNTIFS(List1!A54,"",List1!B54,"*18*")</f>
        <v>0</v>
      </c>
      <c r="E54">
        <f>COUNTIFS(List1!C54,"*16*",List1!D54,"")</f>
        <v>0</v>
      </c>
      <c r="F54">
        <f>COUNTIFS(List1!C54,"*16*",List1!D54,"*18*")</f>
        <v>1</v>
      </c>
      <c r="G54">
        <f>COUNTIFS(List1!C54,"",List1!D54,"*18*")</f>
        <v>0</v>
      </c>
    </row>
    <row r="55" spans="1:7" x14ac:dyDescent="0.2">
      <c r="A55">
        <f>COUNTIFS(List1!A55,"*16*",List1!B55,"")</f>
        <v>0</v>
      </c>
      <c r="B55">
        <f>COUNTIFS(List1!A55,"*16*",List1!B55,"*18*")</f>
        <v>1</v>
      </c>
      <c r="C55">
        <f>COUNTIFS(List1!A55,"",List1!B55,"*18*")</f>
        <v>0</v>
      </c>
      <c r="E55">
        <f>COUNTIFS(List1!C55,"*16*",List1!D55,"")</f>
        <v>0</v>
      </c>
      <c r="F55">
        <f>COUNTIFS(List1!C55,"*16*",List1!D55,"*18*")</f>
        <v>1</v>
      </c>
      <c r="G55">
        <f>COUNTIFS(List1!C55,"",List1!D55,"*18*")</f>
        <v>0</v>
      </c>
    </row>
    <row r="56" spans="1:7" x14ac:dyDescent="0.2">
      <c r="A56">
        <f>COUNTIFS(List1!A56,"*16*",List1!B56,"")</f>
        <v>0</v>
      </c>
      <c r="B56">
        <f>COUNTIFS(List1!A56,"*16*",List1!B56,"*18*")</f>
        <v>1</v>
      </c>
      <c r="C56">
        <f>COUNTIFS(List1!A56,"",List1!B56,"*18*")</f>
        <v>0</v>
      </c>
      <c r="E56">
        <f>COUNTIFS(List1!C56,"*16*",List1!D56,"")</f>
        <v>0</v>
      </c>
      <c r="F56">
        <f>COUNTIFS(List1!C56,"*16*",List1!D56,"*18*")</f>
        <v>1</v>
      </c>
      <c r="G56">
        <f>COUNTIFS(List1!C56,"",List1!D56,"*18*")</f>
        <v>0</v>
      </c>
    </row>
    <row r="57" spans="1:7" x14ac:dyDescent="0.2">
      <c r="A57">
        <f>COUNTIFS(List1!A57,"*16*",List1!B57,"")</f>
        <v>0</v>
      </c>
      <c r="B57">
        <f>COUNTIFS(List1!A57,"*16*",List1!B57,"*18*")</f>
        <v>1</v>
      </c>
      <c r="C57">
        <f>COUNTIFS(List1!A57,"",List1!B57,"*18*")</f>
        <v>0</v>
      </c>
      <c r="E57">
        <f>COUNTIFS(List1!C57,"*16*",List1!D57,"")</f>
        <v>0</v>
      </c>
      <c r="F57">
        <f>COUNTIFS(List1!C57,"*16*",List1!D57,"*18*")</f>
        <v>1</v>
      </c>
      <c r="G57">
        <f>COUNTIFS(List1!C57,"",List1!D57,"*18*")</f>
        <v>0</v>
      </c>
    </row>
    <row r="58" spans="1:7" x14ac:dyDescent="0.2">
      <c r="A58">
        <f>COUNTIFS(List1!A58,"*16*",List1!B58,"")</f>
        <v>0</v>
      </c>
      <c r="B58">
        <f>COUNTIFS(List1!A58,"*16*",List1!B58,"*18*")</f>
        <v>1</v>
      </c>
      <c r="C58">
        <f>COUNTIFS(List1!A58,"",List1!B58,"*18*")</f>
        <v>0</v>
      </c>
      <c r="E58">
        <f>COUNTIFS(List1!C58,"*16*",List1!D58,"")</f>
        <v>0</v>
      </c>
      <c r="F58">
        <f>COUNTIFS(List1!C58,"*16*",List1!D58,"*18*")</f>
        <v>1</v>
      </c>
      <c r="G58">
        <f>COUNTIFS(List1!C58,"",List1!D58,"*18*")</f>
        <v>0</v>
      </c>
    </row>
    <row r="59" spans="1:7" x14ac:dyDescent="0.2">
      <c r="A59">
        <f>COUNTIFS(List1!A59,"*16*",List1!B59,"")</f>
        <v>0</v>
      </c>
      <c r="B59">
        <f>COUNTIFS(List1!A59,"*16*",List1!B59,"*18*")</f>
        <v>1</v>
      </c>
      <c r="C59">
        <f>COUNTIFS(List1!A59,"",List1!B59,"*18*")</f>
        <v>0</v>
      </c>
      <c r="E59">
        <f>COUNTIFS(List1!C59,"*16*",List1!D59,"")</f>
        <v>0</v>
      </c>
      <c r="F59">
        <f>COUNTIFS(List1!C59,"*16*",List1!D59,"*18*")</f>
        <v>0</v>
      </c>
      <c r="G59">
        <f>COUNTIFS(List1!C59,"",List1!D59,"*18*")</f>
        <v>0</v>
      </c>
    </row>
    <row r="60" spans="1:7" x14ac:dyDescent="0.2">
      <c r="A60">
        <f>COUNTIFS(List1!A60,"*16*",List1!B60,"")</f>
        <v>0</v>
      </c>
      <c r="B60">
        <f>COUNTIFS(List1!A60,"*16*",List1!B60,"*18*")</f>
        <v>1</v>
      </c>
      <c r="C60">
        <f>COUNTIFS(List1!A60,"",List1!B60,"*18*")</f>
        <v>0</v>
      </c>
      <c r="E60">
        <f>COUNTIFS(List1!C60,"*16*",List1!D60,"")</f>
        <v>0</v>
      </c>
      <c r="F60">
        <f>COUNTIFS(List1!C60,"*16*",List1!D60,"*18*")</f>
        <v>1</v>
      </c>
      <c r="G60">
        <f>COUNTIFS(List1!C60,"",List1!D60,"*18*")</f>
        <v>0</v>
      </c>
    </row>
    <row r="61" spans="1:7" x14ac:dyDescent="0.2">
      <c r="A61">
        <f>COUNTIFS(List1!A61,"*16*",List1!B61,"")</f>
        <v>0</v>
      </c>
      <c r="B61">
        <f>COUNTIFS(List1!A61,"*16*",List1!B61,"*18*")</f>
        <v>1</v>
      </c>
      <c r="C61">
        <f>COUNTIFS(List1!A61,"",List1!B61,"*18*")</f>
        <v>0</v>
      </c>
      <c r="E61">
        <f>COUNTIFS(List1!C61,"*16*",List1!D61,"")</f>
        <v>0</v>
      </c>
      <c r="F61">
        <f>COUNTIFS(List1!C61,"*16*",List1!D61,"*18*")</f>
        <v>1</v>
      </c>
      <c r="G61">
        <f>COUNTIFS(List1!C61,"",List1!D61,"*18*")</f>
        <v>0</v>
      </c>
    </row>
    <row r="62" spans="1:7" x14ac:dyDescent="0.2">
      <c r="A62">
        <f>COUNTIFS(List1!A62,"*16*",List1!B62,"")</f>
        <v>0</v>
      </c>
      <c r="B62">
        <f>COUNTIFS(List1!A62,"*16*",List1!B62,"*18*")</f>
        <v>1</v>
      </c>
      <c r="C62">
        <f>COUNTIFS(List1!A62,"",List1!B62,"*18*")</f>
        <v>0</v>
      </c>
      <c r="E62">
        <f>COUNTIFS(List1!C62,"*16*",List1!D62,"")</f>
        <v>0</v>
      </c>
      <c r="F62">
        <f>COUNTIFS(List1!C62,"*16*",List1!D62,"*18*")</f>
        <v>1</v>
      </c>
      <c r="G62">
        <f>COUNTIFS(List1!C62,"",List1!D62,"*18*")</f>
        <v>0</v>
      </c>
    </row>
    <row r="63" spans="1:7" x14ac:dyDescent="0.2">
      <c r="A63">
        <f>COUNTIFS(List1!A63,"*16*",List1!B63,"")</f>
        <v>0</v>
      </c>
      <c r="B63">
        <f>COUNTIFS(List1!A63,"*16*",List1!B63,"*18*")</f>
        <v>1</v>
      </c>
      <c r="C63">
        <f>COUNTIFS(List1!A63,"",List1!B63,"*18*")</f>
        <v>0</v>
      </c>
      <c r="E63">
        <f>COUNTIFS(List1!C63,"*16*",List1!D63,"")</f>
        <v>0</v>
      </c>
      <c r="F63">
        <f>COUNTIFS(List1!C63,"*16*",List1!D63,"*18*")</f>
        <v>1</v>
      </c>
      <c r="G63">
        <f>COUNTIFS(List1!C63,"",List1!D63,"*18*")</f>
        <v>0</v>
      </c>
    </row>
    <row r="64" spans="1:7" x14ac:dyDescent="0.2">
      <c r="A64">
        <f>COUNTIFS(List1!A64,"*16*",List1!B64,"")</f>
        <v>1</v>
      </c>
      <c r="B64">
        <f>COUNTIFS(List1!A64,"*16*",List1!B64,"*18*")</f>
        <v>0</v>
      </c>
      <c r="C64">
        <f>COUNTIFS(List1!A64,"",List1!B64,"*18*")</f>
        <v>0</v>
      </c>
      <c r="E64">
        <f>COUNTIFS(List1!C64,"*16*",List1!D64,"")</f>
        <v>0</v>
      </c>
      <c r="F64">
        <f>COUNTIFS(List1!C64,"*16*",List1!D64,"*18*")</f>
        <v>0</v>
      </c>
      <c r="G64">
        <f>COUNTIFS(List1!C64,"",List1!D64,"*18*")</f>
        <v>0</v>
      </c>
    </row>
    <row r="65" spans="1:7" x14ac:dyDescent="0.2">
      <c r="A65">
        <f>COUNTIFS(List1!A65,"*16*",List1!B65,"")</f>
        <v>0</v>
      </c>
      <c r="B65">
        <f>COUNTIFS(List1!A65,"*16*",List1!B65,"*18*")</f>
        <v>1</v>
      </c>
      <c r="C65">
        <f>COUNTIFS(List1!A65,"",List1!B65,"*18*")</f>
        <v>0</v>
      </c>
      <c r="E65">
        <f>COUNTIFS(List1!C65,"*16*",List1!D65,"")</f>
        <v>0</v>
      </c>
      <c r="F65">
        <f>COUNTIFS(List1!C65,"*16*",List1!D65,"*18*")</f>
        <v>1</v>
      </c>
      <c r="G65">
        <f>COUNTIFS(List1!C65,"",List1!D65,"*18*")</f>
        <v>0</v>
      </c>
    </row>
    <row r="66" spans="1:7" x14ac:dyDescent="0.2">
      <c r="A66">
        <f>COUNTIFS(List1!A66,"*16*",List1!B66,"")</f>
        <v>0</v>
      </c>
      <c r="B66">
        <f>COUNTIFS(List1!A66,"*16*",List1!B66,"*18*")</f>
        <v>1</v>
      </c>
      <c r="C66">
        <f>COUNTIFS(List1!A66,"",List1!B66,"*18*")</f>
        <v>0</v>
      </c>
      <c r="E66">
        <f>COUNTIFS(List1!C66,"*16*",List1!D66,"")</f>
        <v>0</v>
      </c>
      <c r="F66">
        <f>COUNTIFS(List1!C66,"*16*",List1!D66,"*18*")</f>
        <v>0</v>
      </c>
      <c r="G66">
        <f>COUNTIFS(List1!C66,"",List1!D66,"*18*")</f>
        <v>0</v>
      </c>
    </row>
    <row r="67" spans="1:7" x14ac:dyDescent="0.2">
      <c r="A67">
        <f>COUNTIFS(List1!A67,"*16*",List1!B67,"")</f>
        <v>0</v>
      </c>
      <c r="B67">
        <f>COUNTIFS(List1!A67,"*16*",List1!B67,"*18*")</f>
        <v>1</v>
      </c>
      <c r="C67">
        <f>COUNTIFS(List1!A67,"",List1!B67,"*18*")</f>
        <v>0</v>
      </c>
      <c r="E67">
        <f>COUNTIFS(List1!C67,"*16*",List1!D67,"")</f>
        <v>0</v>
      </c>
      <c r="F67">
        <f>COUNTIFS(List1!C67,"*16*",List1!D67,"*18*")</f>
        <v>1</v>
      </c>
      <c r="G67">
        <f>COUNTIFS(List1!C67,"",List1!D67,"*18*")</f>
        <v>0</v>
      </c>
    </row>
    <row r="68" spans="1:7" x14ac:dyDescent="0.2">
      <c r="A68">
        <f>COUNTIFS(List1!A68,"*16*",List1!B68,"")</f>
        <v>0</v>
      </c>
      <c r="B68">
        <f>COUNTIFS(List1!A68,"*16*",List1!B68,"*18*")</f>
        <v>1</v>
      </c>
      <c r="C68">
        <f>COUNTIFS(List1!A68,"",List1!B68,"*18*")</f>
        <v>0</v>
      </c>
      <c r="E68">
        <f>COUNTIFS(List1!C68,"*16*",List1!D68,"")</f>
        <v>0</v>
      </c>
      <c r="F68">
        <f>COUNTIFS(List1!C68,"*16*",List1!D68,"*18*")</f>
        <v>1</v>
      </c>
      <c r="G68">
        <f>COUNTIFS(List1!C68,"",List1!D68,"*18*")</f>
        <v>0</v>
      </c>
    </row>
    <row r="69" spans="1:7" x14ac:dyDescent="0.2">
      <c r="A69">
        <f>COUNTIFS(List1!A69,"*16*",List1!B69,"")</f>
        <v>0</v>
      </c>
      <c r="B69">
        <f>COUNTIFS(List1!A69,"*16*",List1!B69,"*18*")</f>
        <v>1</v>
      </c>
      <c r="C69">
        <f>COUNTIFS(List1!A69,"",List1!B69,"*18*")</f>
        <v>0</v>
      </c>
      <c r="E69">
        <f>COUNTIFS(List1!C69,"*16*",List1!D69,"")</f>
        <v>0</v>
      </c>
      <c r="F69">
        <f>COUNTIFS(List1!C69,"*16*",List1!D69,"*18*")</f>
        <v>1</v>
      </c>
      <c r="G69">
        <f>COUNTIFS(List1!C69,"",List1!D69,"*18*")</f>
        <v>0</v>
      </c>
    </row>
    <row r="70" spans="1:7" x14ac:dyDescent="0.2">
      <c r="A70">
        <f>COUNTIFS(List1!A70,"*16*",List1!B70,"")</f>
        <v>0</v>
      </c>
      <c r="B70">
        <f>COUNTIFS(List1!A70,"*16*",List1!B70,"*18*")</f>
        <v>0</v>
      </c>
      <c r="C70">
        <f>COUNTIFS(List1!A70,"",List1!B70,"*18*")</f>
        <v>0</v>
      </c>
      <c r="E70">
        <f>COUNTIFS(List1!C70,"*16*",List1!D70,"")</f>
        <v>0</v>
      </c>
      <c r="F70">
        <f>COUNTIFS(List1!C70,"*16*",List1!D70,"*18*")</f>
        <v>1</v>
      </c>
      <c r="G70">
        <f>COUNTIFS(List1!C70,"",List1!D70,"*18*")</f>
        <v>0</v>
      </c>
    </row>
    <row r="71" spans="1:7" x14ac:dyDescent="0.2">
      <c r="A71">
        <f>COUNTIFS(List1!A71,"*16*",List1!B71,"")</f>
        <v>0</v>
      </c>
      <c r="B71">
        <f>COUNTIFS(List1!A71,"*16*",List1!B71,"*18*")</f>
        <v>0</v>
      </c>
      <c r="C71">
        <f>COUNTIFS(List1!A71,"",List1!B71,"*18*")</f>
        <v>0</v>
      </c>
      <c r="E71">
        <f>COUNTIFS(List1!C71,"*16*",List1!D71,"")</f>
        <v>0</v>
      </c>
      <c r="F71">
        <f>COUNTIFS(List1!C71,"*16*",List1!D71,"*18*")</f>
        <v>1</v>
      </c>
      <c r="G71">
        <f>COUNTIFS(List1!C71,"",List1!D71,"*18*")</f>
        <v>0</v>
      </c>
    </row>
    <row r="72" spans="1:7" x14ac:dyDescent="0.2">
      <c r="A72">
        <f>COUNTIFS(List1!A72,"*16*",List1!B72,"")</f>
        <v>0</v>
      </c>
      <c r="B72">
        <f>COUNTIFS(List1!A72,"*16*",List1!B72,"*18*")</f>
        <v>1</v>
      </c>
      <c r="C72">
        <f>COUNTIFS(List1!A72,"",List1!B72,"*18*")</f>
        <v>0</v>
      </c>
      <c r="E72">
        <f>COUNTIFS(List1!C72,"*16*",List1!D72,"")</f>
        <v>0</v>
      </c>
      <c r="F72">
        <f>COUNTIFS(List1!C72,"*16*",List1!D72,"*18*")</f>
        <v>1</v>
      </c>
      <c r="G72">
        <f>COUNTIFS(List1!C72,"",List1!D72,"*18*")</f>
        <v>0</v>
      </c>
    </row>
    <row r="73" spans="1:7" x14ac:dyDescent="0.2">
      <c r="A73">
        <f>COUNTIFS(List1!A73,"*16*",List1!B73,"")</f>
        <v>0</v>
      </c>
      <c r="B73">
        <f>COUNTIFS(List1!A73,"*16*",List1!B73,"*18*")</f>
        <v>0</v>
      </c>
      <c r="C73">
        <f>COUNTIFS(List1!A73,"",List1!B73,"*18*")</f>
        <v>0</v>
      </c>
      <c r="E73">
        <f>COUNTIFS(List1!C73,"*16*",List1!D73,"")</f>
        <v>0</v>
      </c>
      <c r="F73">
        <f>COUNTIFS(List1!C73,"*16*",List1!D73,"*18*")</f>
        <v>1</v>
      </c>
      <c r="G73">
        <f>COUNTIFS(List1!C73,"",List1!D73,"*18*")</f>
        <v>0</v>
      </c>
    </row>
    <row r="74" spans="1:7" x14ac:dyDescent="0.2">
      <c r="A74">
        <f>COUNTIFS(List1!A74,"*16*",List1!B74,"")</f>
        <v>0</v>
      </c>
      <c r="B74">
        <f>COUNTIFS(List1!A74,"*16*",List1!B74,"*18*")</f>
        <v>1</v>
      </c>
      <c r="C74">
        <f>COUNTIFS(List1!A74,"",List1!B74,"*18*")</f>
        <v>0</v>
      </c>
      <c r="E74">
        <f>COUNTIFS(List1!C74,"*16*",List1!D74,"")</f>
        <v>0</v>
      </c>
      <c r="F74">
        <f>COUNTIFS(List1!C74,"*16*",List1!D74,"*18*")</f>
        <v>1</v>
      </c>
      <c r="G74">
        <f>COUNTIFS(List1!C74,"",List1!D74,"*18*")</f>
        <v>0</v>
      </c>
    </row>
    <row r="75" spans="1:7" x14ac:dyDescent="0.2">
      <c r="A75">
        <f>COUNTIFS(List1!A75,"*16*",List1!B75,"")</f>
        <v>0</v>
      </c>
      <c r="B75">
        <f>COUNTIFS(List1!A75,"*16*",List1!B75,"*18*")</f>
        <v>1</v>
      </c>
      <c r="C75">
        <f>COUNTIFS(List1!A75,"",List1!B75,"*18*")</f>
        <v>0</v>
      </c>
      <c r="E75">
        <f>COUNTIFS(List1!C75,"*16*",List1!D75,"")</f>
        <v>0</v>
      </c>
      <c r="F75">
        <f>COUNTIFS(List1!C75,"*16*",List1!D75,"*18*")</f>
        <v>1</v>
      </c>
      <c r="G75">
        <f>COUNTIFS(List1!C75,"",List1!D75,"*18*")</f>
        <v>0</v>
      </c>
    </row>
    <row r="76" spans="1:7" x14ac:dyDescent="0.2">
      <c r="A76">
        <f>COUNTIFS(List1!A76,"*16*",List1!B76,"")</f>
        <v>0</v>
      </c>
      <c r="B76">
        <f>COUNTIFS(List1!A76,"*16*",List1!B76,"*18*")</f>
        <v>1</v>
      </c>
      <c r="C76">
        <f>COUNTIFS(List1!A76,"",List1!B76,"*18*")</f>
        <v>0</v>
      </c>
      <c r="E76">
        <f>COUNTIFS(List1!C76,"*16*",List1!D76,"")</f>
        <v>0</v>
      </c>
      <c r="F76">
        <f>COUNTIFS(List1!C76,"*16*",List1!D76,"*18*")</f>
        <v>1</v>
      </c>
      <c r="G76">
        <f>COUNTIFS(List1!C76,"",List1!D76,"*18*")</f>
        <v>0</v>
      </c>
    </row>
    <row r="77" spans="1:7" x14ac:dyDescent="0.2">
      <c r="A77">
        <f>COUNTIFS(List1!A77,"*16*",List1!B77,"")</f>
        <v>0</v>
      </c>
      <c r="B77">
        <f>COUNTIFS(List1!A77,"*16*",List1!B77,"*18*")</f>
        <v>1</v>
      </c>
      <c r="C77">
        <f>COUNTIFS(List1!A77,"",List1!B77,"*18*")</f>
        <v>0</v>
      </c>
      <c r="E77">
        <f>COUNTIFS(List1!C77,"*16*",List1!D77,"")</f>
        <v>0</v>
      </c>
      <c r="F77">
        <f>COUNTIFS(List1!C77,"*16*",List1!D77,"*18*")</f>
        <v>0</v>
      </c>
      <c r="G77">
        <f>COUNTIFS(List1!C77,"",List1!D77,"*18*")</f>
        <v>0</v>
      </c>
    </row>
    <row r="78" spans="1:7" x14ac:dyDescent="0.2">
      <c r="A78">
        <f>COUNTIFS(List1!A78,"*16*",List1!B78,"")</f>
        <v>0</v>
      </c>
      <c r="B78">
        <f>COUNTIFS(List1!A78,"*16*",List1!B78,"*18*")</f>
        <v>1</v>
      </c>
      <c r="C78">
        <f>COUNTIFS(List1!A78,"",List1!B78,"*18*")</f>
        <v>0</v>
      </c>
      <c r="E78">
        <f>COUNTIFS(List1!C78,"*16*",List1!D78,"")</f>
        <v>0</v>
      </c>
      <c r="F78">
        <f>COUNTIFS(List1!C78,"*16*",List1!D78,"*18*")</f>
        <v>1</v>
      </c>
      <c r="G78">
        <f>COUNTIFS(List1!C78,"",List1!D78,"*18*")</f>
        <v>0</v>
      </c>
    </row>
    <row r="79" spans="1:7" x14ac:dyDescent="0.2">
      <c r="A79">
        <f>COUNTIFS(List1!A79,"*16*",List1!B79,"")</f>
        <v>0</v>
      </c>
      <c r="B79">
        <f>COUNTIFS(List1!A79,"*16*",List1!B79,"*18*")</f>
        <v>1</v>
      </c>
      <c r="C79">
        <f>COUNTIFS(List1!A79,"",List1!B79,"*18*")</f>
        <v>0</v>
      </c>
      <c r="E79">
        <f>COUNTIFS(List1!C79,"*16*",List1!D79,"")</f>
        <v>0</v>
      </c>
      <c r="F79">
        <f>COUNTIFS(List1!C79,"*16*",List1!D79,"*18*")</f>
        <v>1</v>
      </c>
      <c r="G79">
        <f>COUNTIFS(List1!C79,"",List1!D79,"*18*")</f>
        <v>0</v>
      </c>
    </row>
    <row r="80" spans="1:7" x14ac:dyDescent="0.2">
      <c r="A80">
        <f>COUNTIFS(List1!A80,"*16*",List1!B80,"")</f>
        <v>0</v>
      </c>
      <c r="B80">
        <f>COUNTIFS(List1!A80,"*16*",List1!B80,"*18*")</f>
        <v>0</v>
      </c>
      <c r="C80">
        <f>COUNTIFS(List1!A80,"",List1!B80,"*18*")</f>
        <v>0</v>
      </c>
      <c r="E80">
        <f>COUNTIFS(List1!C80,"*16*",List1!D80,"")</f>
        <v>0</v>
      </c>
      <c r="F80">
        <f>COUNTIFS(List1!C80,"*16*",List1!D80,"*18*")</f>
        <v>1</v>
      </c>
      <c r="G80">
        <f>COUNTIFS(List1!C80,"",List1!D80,"*18*")</f>
        <v>0</v>
      </c>
    </row>
    <row r="81" spans="1:7" x14ac:dyDescent="0.2">
      <c r="A81">
        <f>COUNTIFS(List1!A81,"*16*",List1!B81,"")</f>
        <v>0</v>
      </c>
      <c r="B81">
        <f>COUNTIFS(List1!A81,"*16*",List1!B81,"*18*")</f>
        <v>1</v>
      </c>
      <c r="C81">
        <f>COUNTIFS(List1!A81,"",List1!B81,"*18*")</f>
        <v>0</v>
      </c>
      <c r="E81">
        <f>COUNTIFS(List1!C81,"*16*",List1!D81,"")</f>
        <v>0</v>
      </c>
      <c r="F81">
        <f>COUNTIFS(List1!C81,"*16*",List1!D81,"*18*")</f>
        <v>1</v>
      </c>
      <c r="G81">
        <f>COUNTIFS(List1!C81,"",List1!D81,"*18*")</f>
        <v>0</v>
      </c>
    </row>
    <row r="82" spans="1:7" x14ac:dyDescent="0.2">
      <c r="A82">
        <f>COUNTIFS(List1!A82,"*16*",List1!B82,"")</f>
        <v>0</v>
      </c>
      <c r="B82">
        <f>COUNTIFS(List1!A82,"*16*",List1!B82,"*18*")</f>
        <v>1</v>
      </c>
      <c r="C82">
        <f>COUNTIFS(List1!A82,"",List1!B82,"*18*")</f>
        <v>0</v>
      </c>
      <c r="E82">
        <f>COUNTIFS(List1!C82,"*16*",List1!D82,"")</f>
        <v>0</v>
      </c>
      <c r="F82">
        <f>COUNTIFS(List1!C82,"*16*",List1!D82,"*18*")</f>
        <v>1</v>
      </c>
      <c r="G82">
        <f>COUNTIFS(List1!C82,"",List1!D82,"*18*")</f>
        <v>0</v>
      </c>
    </row>
    <row r="83" spans="1:7" x14ac:dyDescent="0.2">
      <c r="A83">
        <f>COUNTIFS(List1!A83,"*16*",List1!B83,"")</f>
        <v>0</v>
      </c>
      <c r="B83">
        <f>COUNTIFS(List1!A83,"*16*",List1!B83,"*18*")</f>
        <v>1</v>
      </c>
      <c r="C83">
        <f>COUNTIFS(List1!A83,"",List1!B83,"*18*")</f>
        <v>0</v>
      </c>
      <c r="E83">
        <f>COUNTIFS(List1!C83,"*16*",List1!D83,"")</f>
        <v>0</v>
      </c>
      <c r="F83">
        <f>COUNTIFS(List1!C83,"*16*",List1!D83,"*18*")</f>
        <v>1</v>
      </c>
      <c r="G83">
        <f>COUNTIFS(List1!C83,"",List1!D83,"*18*")</f>
        <v>0</v>
      </c>
    </row>
    <row r="84" spans="1:7" x14ac:dyDescent="0.2">
      <c r="A84">
        <f>COUNTIFS(List1!A84,"*16*",List1!B84,"")</f>
        <v>0</v>
      </c>
      <c r="B84">
        <f>COUNTIFS(List1!A84,"*16*",List1!B84,"*18*")</f>
        <v>1</v>
      </c>
      <c r="C84">
        <f>COUNTIFS(List1!A84,"",List1!B84,"*18*")</f>
        <v>0</v>
      </c>
      <c r="E84">
        <f>COUNTIFS(List1!C84,"*16*",List1!D84,"")</f>
        <v>0</v>
      </c>
      <c r="F84">
        <f>COUNTIFS(List1!C84,"*16*",List1!D84,"*18*")</f>
        <v>1</v>
      </c>
      <c r="G84">
        <f>COUNTIFS(List1!C84,"",List1!D84,"*18*")</f>
        <v>0</v>
      </c>
    </row>
    <row r="85" spans="1:7" x14ac:dyDescent="0.2">
      <c r="A85">
        <f>COUNTIFS(List1!A85,"*16*",List1!B85,"")</f>
        <v>0</v>
      </c>
      <c r="B85">
        <f>COUNTIFS(List1!A85,"*16*",List1!B85,"*18*")</f>
        <v>1</v>
      </c>
      <c r="C85">
        <f>COUNTIFS(List1!A85,"",List1!B85,"*18*")</f>
        <v>0</v>
      </c>
      <c r="E85">
        <f>COUNTIFS(List1!C85,"*16*",List1!D85,"")</f>
        <v>0</v>
      </c>
      <c r="F85">
        <f>COUNTIFS(List1!C85,"*16*",List1!D85,"*18*")</f>
        <v>1</v>
      </c>
      <c r="G85">
        <f>COUNTIFS(List1!C85,"",List1!D85,"*18*")</f>
        <v>0</v>
      </c>
    </row>
    <row r="86" spans="1:7" x14ac:dyDescent="0.2">
      <c r="A86">
        <f>COUNTIFS(List1!A86,"*16*",List1!B86,"")</f>
        <v>0</v>
      </c>
      <c r="B86">
        <f>COUNTIFS(List1!A86,"*16*",List1!B86,"*18*")</f>
        <v>1</v>
      </c>
      <c r="C86">
        <f>COUNTIFS(List1!A86,"",List1!B86,"*18*")</f>
        <v>0</v>
      </c>
      <c r="E86">
        <f>COUNTIFS(List1!C86,"*16*",List1!D86,"")</f>
        <v>0</v>
      </c>
      <c r="F86">
        <f>COUNTIFS(List1!C86,"*16*",List1!D86,"*18*")</f>
        <v>1</v>
      </c>
      <c r="G86">
        <f>COUNTIFS(List1!C86,"",List1!D86,"*18*")</f>
        <v>0</v>
      </c>
    </row>
    <row r="87" spans="1:7" x14ac:dyDescent="0.2">
      <c r="A87">
        <f>COUNTIFS(List1!A87,"*16*",List1!B87,"")</f>
        <v>1</v>
      </c>
      <c r="B87">
        <f>COUNTIFS(List1!A87,"*16*",List1!B87,"*18*")</f>
        <v>0</v>
      </c>
      <c r="C87">
        <f>COUNTIFS(List1!A87,"",List1!B87,"*18*")</f>
        <v>0</v>
      </c>
      <c r="E87">
        <f>COUNTIFS(List1!C87,"*16*",List1!D87,"")</f>
        <v>0</v>
      </c>
      <c r="F87">
        <f>COUNTIFS(List1!C87,"*16*",List1!D87,"*18*")</f>
        <v>0</v>
      </c>
      <c r="G87">
        <f>COUNTIFS(List1!C87,"",List1!D87,"*18*")</f>
        <v>0</v>
      </c>
    </row>
    <row r="88" spans="1:7" x14ac:dyDescent="0.2">
      <c r="A88">
        <f>COUNTIFS(List1!A88,"*16*",List1!B88,"")</f>
        <v>1</v>
      </c>
      <c r="B88">
        <f>COUNTIFS(List1!A88,"*16*",List1!B88,"*18*")</f>
        <v>0</v>
      </c>
      <c r="C88">
        <f>COUNTIFS(List1!A88,"",List1!B88,"*18*")</f>
        <v>0</v>
      </c>
      <c r="E88">
        <f>COUNTIFS(List1!C88,"*16*",List1!D88,"")</f>
        <v>0</v>
      </c>
      <c r="F88">
        <f>COUNTIFS(List1!C88,"*16*",List1!D88,"*18*")</f>
        <v>0</v>
      </c>
      <c r="G88">
        <f>COUNTIFS(List1!C88,"",List1!D88,"*18*")</f>
        <v>0</v>
      </c>
    </row>
    <row r="89" spans="1:7" x14ac:dyDescent="0.2">
      <c r="A89">
        <f>COUNTIFS(List1!A89,"*16*",List1!B89,"")</f>
        <v>1</v>
      </c>
      <c r="B89">
        <f>COUNTIFS(List1!A89,"*16*",List1!B89,"*18*")</f>
        <v>0</v>
      </c>
      <c r="C89">
        <f>COUNTIFS(List1!A89,"",List1!B89,"*18*")</f>
        <v>0</v>
      </c>
      <c r="E89">
        <f>COUNTIFS(List1!C89,"*16*",List1!D89,"")</f>
        <v>1</v>
      </c>
      <c r="F89">
        <f>COUNTIFS(List1!C89,"*16*",List1!D89,"*18*")</f>
        <v>0</v>
      </c>
      <c r="G89">
        <f>COUNTIFS(List1!C89,"",List1!D89,"*18*")</f>
        <v>0</v>
      </c>
    </row>
    <row r="90" spans="1:7" x14ac:dyDescent="0.2">
      <c r="A90">
        <f>COUNTIFS(List1!A90,"*16*",List1!B90,"")</f>
        <v>1</v>
      </c>
      <c r="B90">
        <f>COUNTIFS(List1!A90,"*16*",List1!B90,"*18*")</f>
        <v>0</v>
      </c>
      <c r="C90">
        <f>COUNTIFS(List1!A90,"",List1!B90,"*18*")</f>
        <v>0</v>
      </c>
      <c r="E90">
        <f>COUNTIFS(List1!C90,"*16*",List1!D90,"")</f>
        <v>1</v>
      </c>
      <c r="F90">
        <f>COUNTIFS(List1!C90,"*16*",List1!D90,"*18*")</f>
        <v>0</v>
      </c>
      <c r="G90">
        <f>COUNTIFS(List1!C90,"",List1!D90,"*18*")</f>
        <v>0</v>
      </c>
    </row>
    <row r="91" spans="1:7" x14ac:dyDescent="0.2">
      <c r="A91">
        <f>COUNTIFS(List1!A91,"*16*",List1!B91,"")</f>
        <v>1</v>
      </c>
      <c r="B91">
        <f>COUNTIFS(List1!A91,"*16*",List1!B91,"*18*")</f>
        <v>0</v>
      </c>
      <c r="C91">
        <f>COUNTIFS(List1!A91,"",List1!B91,"*18*")</f>
        <v>0</v>
      </c>
      <c r="E91">
        <f>COUNTIFS(List1!C91,"*16*",List1!D91,"")</f>
        <v>1</v>
      </c>
      <c r="F91">
        <f>COUNTIFS(List1!C91,"*16*",List1!D91,"*18*")</f>
        <v>0</v>
      </c>
      <c r="G91">
        <f>COUNTIFS(List1!C91,"",List1!D91,"*18*")</f>
        <v>0</v>
      </c>
    </row>
    <row r="92" spans="1:7" x14ac:dyDescent="0.2">
      <c r="A92">
        <f>COUNTIFS(List1!A92,"*16*",List1!B92,"")</f>
        <v>1</v>
      </c>
      <c r="B92">
        <f>COUNTIFS(List1!A92,"*16*",List1!B92,"*18*")</f>
        <v>0</v>
      </c>
      <c r="C92">
        <f>COUNTIFS(List1!A92,"",List1!B92,"*18*")</f>
        <v>0</v>
      </c>
      <c r="E92">
        <f>COUNTIFS(List1!C92,"*16*",List1!D92,"")</f>
        <v>1</v>
      </c>
      <c r="F92">
        <f>COUNTIFS(List1!C92,"*16*",List1!D92,"*18*")</f>
        <v>0</v>
      </c>
      <c r="G92">
        <f>COUNTIFS(List1!C92,"",List1!D92,"*18*")</f>
        <v>0</v>
      </c>
    </row>
    <row r="93" spans="1:7" x14ac:dyDescent="0.2">
      <c r="A93">
        <f>COUNTIFS(List1!A93,"*16*",List1!B93,"")</f>
        <v>1</v>
      </c>
      <c r="B93">
        <f>COUNTIFS(List1!A93,"*16*",List1!B93,"*18*")</f>
        <v>0</v>
      </c>
      <c r="C93">
        <f>COUNTIFS(List1!A93,"",List1!B93,"*18*")</f>
        <v>0</v>
      </c>
      <c r="E93">
        <f>COUNTIFS(List1!C93,"*16*",List1!D93,"")</f>
        <v>1</v>
      </c>
      <c r="F93">
        <f>COUNTIFS(List1!C93,"*16*",List1!D93,"*18*")</f>
        <v>0</v>
      </c>
      <c r="G93">
        <f>COUNTIFS(List1!C93,"",List1!D93,"*18*")</f>
        <v>0</v>
      </c>
    </row>
    <row r="94" spans="1:7" x14ac:dyDescent="0.2">
      <c r="A94">
        <f>COUNTIFS(List1!A94,"*16*",List1!B94,"")</f>
        <v>1</v>
      </c>
      <c r="B94">
        <f>COUNTIFS(List1!A94,"*16*",List1!B94,"*18*")</f>
        <v>0</v>
      </c>
      <c r="C94">
        <f>COUNTIFS(List1!A94,"",List1!B94,"*18*")</f>
        <v>0</v>
      </c>
      <c r="E94">
        <f>COUNTIFS(List1!C94,"*16*",List1!D94,"")</f>
        <v>1</v>
      </c>
      <c r="F94">
        <f>COUNTIFS(List1!C94,"*16*",List1!D94,"*18*")</f>
        <v>0</v>
      </c>
      <c r="G94">
        <f>COUNTIFS(List1!C94,"",List1!D94,"*18*")</f>
        <v>0</v>
      </c>
    </row>
    <row r="95" spans="1:7" x14ac:dyDescent="0.2">
      <c r="A95">
        <f>COUNTIFS(List1!A95,"*16*",List1!B95,"")</f>
        <v>1</v>
      </c>
      <c r="B95">
        <f>COUNTIFS(List1!A95,"*16*",List1!B95,"*18*")</f>
        <v>0</v>
      </c>
      <c r="C95">
        <f>COUNTIFS(List1!A95,"",List1!B95,"*18*")</f>
        <v>0</v>
      </c>
      <c r="E95">
        <f>COUNTIFS(List1!C95,"*16*",List1!D95,"")</f>
        <v>1</v>
      </c>
      <c r="F95">
        <f>COUNTIFS(List1!C95,"*16*",List1!D95,"*18*")</f>
        <v>0</v>
      </c>
      <c r="G95">
        <f>COUNTIFS(List1!C95,"",List1!D95,"*18*")</f>
        <v>0</v>
      </c>
    </row>
    <row r="96" spans="1:7" x14ac:dyDescent="0.2">
      <c r="A96">
        <f>COUNTIFS(List1!A96,"*16*",List1!B96,"")</f>
        <v>1</v>
      </c>
      <c r="B96">
        <f>COUNTIFS(List1!A96,"*16*",List1!B96,"*18*")</f>
        <v>0</v>
      </c>
      <c r="C96">
        <f>COUNTIFS(List1!A96,"",List1!B96,"*18*")</f>
        <v>0</v>
      </c>
      <c r="E96">
        <f>COUNTIFS(List1!C96,"*16*",List1!D96,"")</f>
        <v>1</v>
      </c>
      <c r="F96">
        <f>COUNTIFS(List1!C96,"*16*",List1!D96,"*18*")</f>
        <v>0</v>
      </c>
      <c r="G96">
        <f>COUNTIFS(List1!C96,"",List1!D96,"*18*")</f>
        <v>0</v>
      </c>
    </row>
    <row r="97" spans="1:7" x14ac:dyDescent="0.2">
      <c r="A97">
        <f>COUNTIFS(List1!A97,"*16*",List1!B97,"")</f>
        <v>1</v>
      </c>
      <c r="B97">
        <f>COUNTIFS(List1!A97,"*16*",List1!B97,"*18*")</f>
        <v>0</v>
      </c>
      <c r="C97">
        <f>COUNTIFS(List1!A97,"",List1!B97,"*18*")</f>
        <v>0</v>
      </c>
      <c r="E97">
        <f>COUNTIFS(List1!C97,"*16*",List1!D97,"")</f>
        <v>1</v>
      </c>
      <c r="F97">
        <f>COUNTIFS(List1!C97,"*16*",List1!D97,"*18*")</f>
        <v>0</v>
      </c>
      <c r="G97">
        <f>COUNTIFS(List1!C97,"",List1!D97,"*18*")</f>
        <v>0</v>
      </c>
    </row>
    <row r="98" spans="1:7" x14ac:dyDescent="0.2">
      <c r="A98">
        <f>COUNTIFS(List1!A98,"*16*",List1!B98,"")</f>
        <v>1</v>
      </c>
      <c r="B98">
        <f>COUNTIFS(List1!A98,"*16*",List1!B98,"*18*")</f>
        <v>0</v>
      </c>
      <c r="C98">
        <f>COUNTIFS(List1!A98,"",List1!B98,"*18*")</f>
        <v>0</v>
      </c>
      <c r="E98">
        <f>COUNTIFS(List1!C98,"*16*",List1!D98,"")</f>
        <v>1</v>
      </c>
      <c r="F98">
        <f>COUNTIFS(List1!C98,"*16*",List1!D98,"*18*")</f>
        <v>0</v>
      </c>
      <c r="G98">
        <f>COUNTIFS(List1!C98,"",List1!D98,"*18*")</f>
        <v>0</v>
      </c>
    </row>
    <row r="99" spans="1:7" x14ac:dyDescent="0.2">
      <c r="A99">
        <f>COUNTIFS(List1!A99,"*16*",List1!B99,"")</f>
        <v>1</v>
      </c>
      <c r="B99">
        <f>COUNTIFS(List1!A99,"*16*",List1!B99,"*18*")</f>
        <v>0</v>
      </c>
      <c r="C99">
        <f>COUNTIFS(List1!A99,"",List1!B99,"*18*")</f>
        <v>0</v>
      </c>
      <c r="E99">
        <f>COUNTIFS(List1!C99,"*16*",List1!D99,"")</f>
        <v>1</v>
      </c>
      <c r="F99">
        <f>COUNTIFS(List1!C99,"*16*",List1!D99,"*18*")</f>
        <v>0</v>
      </c>
      <c r="G99">
        <f>COUNTIFS(List1!C99,"",List1!D99,"*18*")</f>
        <v>0</v>
      </c>
    </row>
    <row r="100" spans="1:7" x14ac:dyDescent="0.2">
      <c r="A100">
        <f>COUNTIFS(List1!A100,"*16*",List1!B100,"")</f>
        <v>1</v>
      </c>
      <c r="B100">
        <f>COUNTIFS(List1!A100,"*16*",List1!B100,"*18*")</f>
        <v>0</v>
      </c>
      <c r="C100">
        <f>COUNTIFS(List1!A100,"",List1!B100,"*18*")</f>
        <v>0</v>
      </c>
      <c r="E100">
        <f>COUNTIFS(List1!C100,"*16*",List1!D100,"")</f>
        <v>1</v>
      </c>
      <c r="F100">
        <f>COUNTIFS(List1!C100,"*16*",List1!D100,"*18*")</f>
        <v>0</v>
      </c>
      <c r="G100">
        <f>COUNTIFS(List1!C100,"",List1!D100,"*18*")</f>
        <v>0</v>
      </c>
    </row>
    <row r="101" spans="1:7" x14ac:dyDescent="0.2">
      <c r="A101">
        <f>COUNTIFS(List1!A101,"*16*",List1!B101,"")</f>
        <v>1</v>
      </c>
      <c r="B101">
        <f>COUNTIFS(List1!A101,"*16*",List1!B101,"*18*")</f>
        <v>0</v>
      </c>
      <c r="C101">
        <f>COUNTIFS(List1!A101,"",List1!B101,"*18*")</f>
        <v>0</v>
      </c>
      <c r="E101">
        <f>COUNTIFS(List1!C101,"*16*",List1!D101,"")</f>
        <v>1</v>
      </c>
      <c r="F101">
        <f>COUNTIFS(List1!C101,"*16*",List1!D101,"*18*")</f>
        <v>0</v>
      </c>
      <c r="G101">
        <f>COUNTIFS(List1!C101,"",List1!D101,"*18*")</f>
        <v>0</v>
      </c>
    </row>
    <row r="102" spans="1:7" x14ac:dyDescent="0.2">
      <c r="A102">
        <f>COUNTIFS(List1!A102,"*16*",List1!B102,"")</f>
        <v>1</v>
      </c>
      <c r="B102">
        <f>COUNTIFS(List1!A102,"*16*",List1!B102,"*18*")</f>
        <v>0</v>
      </c>
      <c r="C102">
        <f>COUNTIFS(List1!A102,"",List1!B102,"*18*")</f>
        <v>0</v>
      </c>
      <c r="E102">
        <f>COUNTIFS(List1!C102,"*16*",List1!D102,"")</f>
        <v>1</v>
      </c>
      <c r="F102">
        <f>COUNTIFS(List1!C102,"*16*",List1!D102,"*18*")</f>
        <v>0</v>
      </c>
      <c r="G102">
        <f>COUNTIFS(List1!C102,"",List1!D102,"*18*")</f>
        <v>0</v>
      </c>
    </row>
    <row r="103" spans="1:7" x14ac:dyDescent="0.2">
      <c r="A103">
        <f>COUNTIFS(List1!A103,"*16*",List1!B103,"")</f>
        <v>1</v>
      </c>
      <c r="B103">
        <f>COUNTIFS(List1!A103,"*16*",List1!B103,"*18*")</f>
        <v>0</v>
      </c>
      <c r="C103">
        <f>COUNTIFS(List1!A103,"",List1!B103,"*18*")</f>
        <v>0</v>
      </c>
      <c r="E103">
        <f>COUNTIFS(List1!C103,"*16*",List1!D103,"")</f>
        <v>1</v>
      </c>
      <c r="F103">
        <f>COUNTIFS(List1!C103,"*16*",List1!D103,"*18*")</f>
        <v>0</v>
      </c>
      <c r="G103">
        <f>COUNTIFS(List1!C103,"",List1!D103,"*18*")</f>
        <v>0</v>
      </c>
    </row>
    <row r="104" spans="1:7" x14ac:dyDescent="0.2">
      <c r="A104">
        <f>COUNTIFS(List1!A104,"*16*",List1!B104,"")</f>
        <v>1</v>
      </c>
      <c r="B104">
        <f>COUNTIFS(List1!A104,"*16*",List1!B104,"*18*")</f>
        <v>0</v>
      </c>
      <c r="C104">
        <f>COUNTIFS(List1!A104,"",List1!B104,"*18*")</f>
        <v>0</v>
      </c>
      <c r="E104">
        <f>COUNTIFS(List1!C104,"*16*",List1!D104,"")</f>
        <v>1</v>
      </c>
      <c r="F104">
        <f>COUNTIFS(List1!C104,"*16*",List1!D104,"*18*")</f>
        <v>0</v>
      </c>
      <c r="G104">
        <f>COUNTIFS(List1!C104,"",List1!D104,"*18*")</f>
        <v>0</v>
      </c>
    </row>
    <row r="105" spans="1:7" x14ac:dyDescent="0.2">
      <c r="A105">
        <f>COUNTIFS(List1!A105,"*16*",List1!B105,"")</f>
        <v>1</v>
      </c>
      <c r="B105">
        <f>COUNTIFS(List1!A105,"*16*",List1!B105,"*18*")</f>
        <v>0</v>
      </c>
      <c r="C105">
        <f>COUNTIFS(List1!A105,"",List1!B105,"*18*")</f>
        <v>0</v>
      </c>
      <c r="E105">
        <f>COUNTIFS(List1!C105,"*16*",List1!D105,"")</f>
        <v>1</v>
      </c>
      <c r="F105">
        <f>COUNTIFS(List1!C105,"*16*",List1!D105,"*18*")</f>
        <v>0</v>
      </c>
      <c r="G105">
        <f>COUNTIFS(List1!C105,"",List1!D105,"*18*")</f>
        <v>0</v>
      </c>
    </row>
    <row r="106" spans="1:7" x14ac:dyDescent="0.2">
      <c r="A106">
        <f>COUNTIFS(List1!A106,"*16*",List1!B106,"")</f>
        <v>1</v>
      </c>
      <c r="B106">
        <f>COUNTIFS(List1!A106,"*16*",List1!B106,"*18*")</f>
        <v>0</v>
      </c>
      <c r="C106">
        <f>COUNTIFS(List1!A106,"",List1!B106,"*18*")</f>
        <v>0</v>
      </c>
      <c r="E106">
        <f>COUNTIFS(List1!C106,"*16*",List1!D106,"")</f>
        <v>0</v>
      </c>
      <c r="F106">
        <f>COUNTIFS(List1!C106,"*16*",List1!D106,"*18*")</f>
        <v>0</v>
      </c>
      <c r="G106">
        <f>COUNTIFS(List1!C106,"",List1!D106,"*18*")</f>
        <v>0</v>
      </c>
    </row>
    <row r="107" spans="1:7" x14ac:dyDescent="0.2">
      <c r="A107">
        <f>COUNTIFS(List1!A107,"*16*",List1!B107,"")</f>
        <v>0</v>
      </c>
      <c r="B107">
        <f>COUNTIFS(List1!A107,"*16*",List1!B107,"*18*")</f>
        <v>0</v>
      </c>
      <c r="C107">
        <f>COUNTIFS(List1!A107,"",List1!B107,"*18*")</f>
        <v>0</v>
      </c>
      <c r="E107">
        <f>COUNTIFS(List1!C107,"*16*",List1!D107,"")</f>
        <v>0</v>
      </c>
      <c r="F107">
        <f>COUNTIFS(List1!C107,"*16*",List1!D107,"*18*")</f>
        <v>0</v>
      </c>
      <c r="G107">
        <f>COUNTIFS(List1!C107,"",List1!D107,"*18*")</f>
        <v>0</v>
      </c>
    </row>
    <row r="108" spans="1:7" x14ac:dyDescent="0.2">
      <c r="A108">
        <f>COUNTIFS(List1!A108,"*16*",List1!B108,"")</f>
        <v>0</v>
      </c>
      <c r="B108">
        <f>COUNTIFS(List1!A108,"*16*",List1!B108,"*18*")</f>
        <v>0</v>
      </c>
      <c r="C108">
        <f>COUNTIFS(List1!A108,"",List1!B108,"*18*")</f>
        <v>0</v>
      </c>
      <c r="E108">
        <f>COUNTIFS(List1!C108,"*16*",List1!D108,"")</f>
        <v>0</v>
      </c>
      <c r="F108">
        <f>COUNTIFS(List1!C108,"*16*",List1!D108,"*18*")</f>
        <v>0</v>
      </c>
      <c r="G108">
        <f>COUNTIFS(List1!C108,"",List1!D108,"*18*")</f>
        <v>0</v>
      </c>
    </row>
    <row r="109" spans="1:7" x14ac:dyDescent="0.2">
      <c r="A109">
        <f>COUNTIFS(List1!A109,"*16*",List1!B109,"")</f>
        <v>0</v>
      </c>
      <c r="B109">
        <f>COUNTIFS(List1!A109,"*16*",List1!B109,"*18*")</f>
        <v>0</v>
      </c>
      <c r="C109">
        <f>COUNTIFS(List1!A109,"",List1!B109,"*18*")</f>
        <v>0</v>
      </c>
      <c r="E109">
        <f>COUNTIFS(List1!C109,"*16*",List1!D109,"")</f>
        <v>0</v>
      </c>
      <c r="F109">
        <f>COUNTIFS(List1!C109,"*16*",List1!D109,"*18*")</f>
        <v>0</v>
      </c>
      <c r="G109">
        <f>COUNTIFS(List1!C109,"",List1!D109,"*18*")</f>
        <v>0</v>
      </c>
    </row>
    <row r="110" spans="1:7" x14ac:dyDescent="0.2">
      <c r="A110">
        <f>COUNTIFS(List1!A110,"*16*",List1!B110,"")</f>
        <v>0</v>
      </c>
      <c r="B110">
        <f>COUNTIFS(List1!A110,"*16*",List1!B110,"*18*")</f>
        <v>0</v>
      </c>
      <c r="C110">
        <f>COUNTIFS(List1!A110,"",List1!B110,"*18*")</f>
        <v>0</v>
      </c>
      <c r="E110">
        <f>COUNTIFS(List1!C110,"*16*",List1!D110,"")</f>
        <v>0</v>
      </c>
      <c r="F110">
        <f>COUNTIFS(List1!C110,"*16*",List1!D110,"*18*")</f>
        <v>0</v>
      </c>
      <c r="G110">
        <f>COUNTIFS(List1!C110,"",List1!D110,"*18*")</f>
        <v>0</v>
      </c>
    </row>
    <row r="111" spans="1:7" x14ac:dyDescent="0.2">
      <c r="A111">
        <f>COUNTIFS(List1!A111,"*16*",List1!B111,"")</f>
        <v>0</v>
      </c>
      <c r="B111">
        <f>COUNTIFS(List1!A111,"*16*",List1!B111,"*18*")</f>
        <v>0</v>
      </c>
      <c r="C111">
        <f>COUNTIFS(List1!A111,"",List1!B111,"*18*")</f>
        <v>0</v>
      </c>
      <c r="E111">
        <f>COUNTIFS(List1!C111,"*16*",List1!D111,"")</f>
        <v>0</v>
      </c>
      <c r="F111">
        <f>COUNTIFS(List1!C111,"*16*",List1!D111,"*18*")</f>
        <v>0</v>
      </c>
      <c r="G111">
        <f>COUNTIFS(List1!C111,"",List1!D111,"*18*")</f>
        <v>0</v>
      </c>
    </row>
    <row r="112" spans="1:7" x14ac:dyDescent="0.2">
      <c r="A112">
        <f>COUNTIFS(List1!A112,"*16*",List1!B112,"")</f>
        <v>0</v>
      </c>
      <c r="B112">
        <f>COUNTIFS(List1!A112,"*16*",List1!B112,"*18*")</f>
        <v>0</v>
      </c>
      <c r="C112">
        <f>COUNTIFS(List1!A112,"",List1!B112,"*18*")</f>
        <v>0</v>
      </c>
      <c r="E112">
        <f>COUNTIFS(List1!C112,"*16*",List1!D112,"")</f>
        <v>0</v>
      </c>
      <c r="F112">
        <f>COUNTIFS(List1!C112,"*16*",List1!D112,"*18*")</f>
        <v>0</v>
      </c>
      <c r="G112">
        <f>COUNTIFS(List1!C112,"",List1!D112,"*18*")</f>
        <v>0</v>
      </c>
    </row>
    <row r="113" spans="1:7" x14ac:dyDescent="0.2">
      <c r="A113">
        <f>COUNTIFS(List1!A113,"*16*",List1!B113,"")</f>
        <v>0</v>
      </c>
      <c r="B113">
        <f>COUNTIFS(List1!A113,"*16*",List1!B113,"*18*")</f>
        <v>0</v>
      </c>
      <c r="C113">
        <f>COUNTIFS(List1!A113,"",List1!B113,"*18*")</f>
        <v>0</v>
      </c>
      <c r="E113">
        <f>COUNTIFS(List1!C113,"*16*",List1!D113,"")</f>
        <v>0</v>
      </c>
      <c r="F113">
        <f>COUNTIFS(List1!C113,"*16*",List1!D113,"*18*")</f>
        <v>0</v>
      </c>
      <c r="G113">
        <f>COUNTIFS(List1!C113,"",List1!D113,"*18*")</f>
        <v>0</v>
      </c>
    </row>
    <row r="114" spans="1:7" x14ac:dyDescent="0.2">
      <c r="A114">
        <f>COUNTIFS(List1!A114,"*16*",List1!B114,"")</f>
        <v>0</v>
      </c>
      <c r="B114">
        <f>COUNTIFS(List1!A114,"*16*",List1!B114,"*18*")</f>
        <v>0</v>
      </c>
      <c r="C114">
        <f>COUNTIFS(List1!A114,"",List1!B114,"*18*")</f>
        <v>0</v>
      </c>
      <c r="E114">
        <f>COUNTIFS(List1!C114,"*16*",List1!D114,"")</f>
        <v>0</v>
      </c>
      <c r="F114">
        <f>COUNTIFS(List1!C114,"*16*",List1!D114,"*18*")</f>
        <v>0</v>
      </c>
      <c r="G114">
        <f>COUNTIFS(List1!C114,"",List1!D114,"*18*")</f>
        <v>0</v>
      </c>
    </row>
    <row r="115" spans="1:7" x14ac:dyDescent="0.2">
      <c r="A115">
        <f>COUNTIFS(List1!A115,"*16*",List1!B115,"")</f>
        <v>0</v>
      </c>
      <c r="B115">
        <f>COUNTIFS(List1!A115,"*16*",List1!B115,"*18*")</f>
        <v>0</v>
      </c>
      <c r="C115">
        <f>COUNTIFS(List1!A115,"",List1!B115,"*18*")</f>
        <v>0</v>
      </c>
      <c r="E115">
        <f>COUNTIFS(List1!C115,"*16*",List1!D115,"")</f>
        <v>0</v>
      </c>
      <c r="F115">
        <f>COUNTIFS(List1!C115,"*16*",List1!D115,"*18*")</f>
        <v>0</v>
      </c>
      <c r="G115">
        <f>COUNTIFS(List1!C115,"",List1!D115,"*18*")</f>
        <v>0</v>
      </c>
    </row>
    <row r="116" spans="1:7" x14ac:dyDescent="0.2">
      <c r="A116">
        <f>COUNTIFS(List1!A116,"*16*",List1!B116,"")</f>
        <v>0</v>
      </c>
      <c r="B116">
        <f>COUNTIFS(List1!A116,"*16*",List1!B116,"*18*")</f>
        <v>0</v>
      </c>
      <c r="C116">
        <f>COUNTIFS(List1!A116,"",List1!B116,"*18*")</f>
        <v>0</v>
      </c>
      <c r="E116">
        <f>COUNTIFS(List1!C116,"*16*",List1!D116,"")</f>
        <v>0</v>
      </c>
      <c r="F116">
        <f>COUNTIFS(List1!C116,"*16*",List1!D116,"*18*")</f>
        <v>0</v>
      </c>
      <c r="G116">
        <f>COUNTIFS(List1!C116,"",List1!D116,"*18*")</f>
        <v>0</v>
      </c>
    </row>
    <row r="117" spans="1:7" x14ac:dyDescent="0.2">
      <c r="A117">
        <f>COUNTIFS(List1!A117,"*16*",List1!B117,"")</f>
        <v>0</v>
      </c>
      <c r="B117">
        <f>COUNTIFS(List1!A117,"*16*",List1!B117,"*18*")</f>
        <v>0</v>
      </c>
      <c r="C117">
        <f>COUNTIFS(List1!A117,"",List1!B117,"*18*")</f>
        <v>0</v>
      </c>
      <c r="E117">
        <f>COUNTIFS(List1!C117,"*16*",List1!D117,"")</f>
        <v>0</v>
      </c>
      <c r="F117">
        <f>COUNTIFS(List1!C117,"*16*",List1!D117,"*18*")</f>
        <v>0</v>
      </c>
      <c r="G117">
        <f>COUNTIFS(List1!C117,"",List1!D117,"*18*")</f>
        <v>0</v>
      </c>
    </row>
    <row r="118" spans="1:7" x14ac:dyDescent="0.2">
      <c r="A118">
        <f>COUNTIFS(List1!A118,"*16*",List1!B118,"")</f>
        <v>0</v>
      </c>
      <c r="B118">
        <f>COUNTIFS(List1!A118,"*16*",List1!B118,"*18*")</f>
        <v>0</v>
      </c>
      <c r="C118">
        <f>COUNTIFS(List1!A118,"",List1!B118,"*18*")</f>
        <v>0</v>
      </c>
      <c r="E118">
        <f>COUNTIFS(List1!C118,"*16*",List1!D118,"")</f>
        <v>0</v>
      </c>
      <c r="F118">
        <f>COUNTIFS(List1!C118,"*16*",List1!D118,"*18*")</f>
        <v>0</v>
      </c>
      <c r="G118">
        <f>COUNTIFS(List1!C118,"",List1!D118,"*18*")</f>
        <v>0</v>
      </c>
    </row>
    <row r="119" spans="1:7" x14ac:dyDescent="0.2">
      <c r="A119">
        <f>COUNTIFS(List1!A119,"*16*",List1!B119,"")</f>
        <v>0</v>
      </c>
      <c r="B119">
        <f>COUNTIFS(List1!A119,"*16*",List1!B119,"*18*")</f>
        <v>0</v>
      </c>
      <c r="C119">
        <f>COUNTIFS(List1!A119,"",List1!B119,"*18*")</f>
        <v>0</v>
      </c>
      <c r="E119">
        <f>COUNTIFS(List1!C119,"*16*",List1!D119,"")</f>
        <v>0</v>
      </c>
      <c r="F119">
        <f>COUNTIFS(List1!C119,"*16*",List1!D119,"*18*")</f>
        <v>0</v>
      </c>
      <c r="G119">
        <f>COUNTIFS(List1!C119,"",List1!D119,"*18*")</f>
        <v>0</v>
      </c>
    </row>
    <row r="120" spans="1:7" x14ac:dyDescent="0.2">
      <c r="A120">
        <f>COUNTIFS(List1!A120,"*16*",List1!B120,"")</f>
        <v>0</v>
      </c>
      <c r="B120">
        <f>COUNTIFS(List1!A120,"*16*",List1!B120,"*18*")</f>
        <v>0</v>
      </c>
      <c r="C120">
        <f>COUNTIFS(List1!A120,"",List1!B120,"*18*")</f>
        <v>0</v>
      </c>
      <c r="E120">
        <f>COUNTIFS(List1!C120,"*16*",List1!D120,"")</f>
        <v>0</v>
      </c>
      <c r="F120">
        <f>COUNTIFS(List1!C120,"*16*",List1!D120,"*18*")</f>
        <v>0</v>
      </c>
      <c r="G120">
        <f>COUNTIFS(List1!C120,"",List1!D120,"*18*")</f>
        <v>0</v>
      </c>
    </row>
    <row r="121" spans="1:7" x14ac:dyDescent="0.2">
      <c r="A121">
        <f>COUNTIFS(List1!A121,"*16*",List1!B121,"")</f>
        <v>0</v>
      </c>
      <c r="B121">
        <f>COUNTIFS(List1!A121,"*16*",List1!B121,"*18*")</f>
        <v>0</v>
      </c>
      <c r="C121">
        <f>COUNTIFS(List1!A121,"",List1!B121,"*18*")</f>
        <v>0</v>
      </c>
      <c r="E121">
        <f>COUNTIFS(List1!C121,"*16*",List1!D121,"")</f>
        <v>0</v>
      </c>
      <c r="F121">
        <f>COUNTIFS(List1!C121,"*16*",List1!D121,"*18*")</f>
        <v>0</v>
      </c>
      <c r="G121">
        <f>COUNTIFS(List1!C121,"",List1!D121,"*18*")</f>
        <v>0</v>
      </c>
    </row>
    <row r="122" spans="1:7" x14ac:dyDescent="0.2">
      <c r="A122">
        <f>COUNTIFS(List1!A122,"*16*",List1!B122,"")</f>
        <v>0</v>
      </c>
      <c r="B122">
        <f>COUNTIFS(List1!A122,"*16*",List1!B122,"*18*")</f>
        <v>0</v>
      </c>
      <c r="C122">
        <f>COUNTIFS(List1!A122,"",List1!B122,"*18*")</f>
        <v>0</v>
      </c>
      <c r="E122">
        <f>COUNTIFS(List1!C122,"*16*",List1!D122,"")</f>
        <v>0</v>
      </c>
      <c r="F122">
        <f>COUNTIFS(List1!C122,"*16*",List1!D122,"*18*")</f>
        <v>0</v>
      </c>
      <c r="G122">
        <f>COUNTIFS(List1!C122,"",List1!D122,"*18*")</f>
        <v>0</v>
      </c>
    </row>
    <row r="123" spans="1:7" x14ac:dyDescent="0.2">
      <c r="A123">
        <f>COUNTIFS(List1!A123,"*16*",List1!B123,"")</f>
        <v>0</v>
      </c>
      <c r="B123">
        <f>COUNTIFS(List1!A123,"*16*",List1!B123,"*18*")</f>
        <v>0</v>
      </c>
      <c r="C123">
        <f>COUNTIFS(List1!A123,"",List1!B123,"*18*")</f>
        <v>0</v>
      </c>
      <c r="E123">
        <f>COUNTIFS(List1!C123,"*16*",List1!D123,"")</f>
        <v>0</v>
      </c>
      <c r="F123">
        <f>COUNTIFS(List1!C123,"*16*",List1!D123,"*18*")</f>
        <v>0</v>
      </c>
      <c r="G123">
        <f>COUNTIFS(List1!C123,"",List1!D123,"*18*")</f>
        <v>0</v>
      </c>
    </row>
    <row r="124" spans="1:7" x14ac:dyDescent="0.2">
      <c r="A124">
        <f>COUNTIFS(List1!A124,"*16*",List1!B124,"")</f>
        <v>0</v>
      </c>
      <c r="B124">
        <f>COUNTIFS(List1!A124,"*16*",List1!B124,"*18*")</f>
        <v>0</v>
      </c>
      <c r="C124">
        <f>COUNTIFS(List1!A124,"",List1!B124,"*18*")</f>
        <v>0</v>
      </c>
      <c r="E124">
        <f>COUNTIFS(List1!C124,"*16*",List1!D124,"")</f>
        <v>0</v>
      </c>
      <c r="F124">
        <f>COUNTIFS(List1!C124,"*16*",List1!D124,"*18*")</f>
        <v>0</v>
      </c>
      <c r="G124">
        <f>COUNTIFS(List1!C124,"",List1!D124,"*18*")</f>
        <v>0</v>
      </c>
    </row>
    <row r="125" spans="1:7" x14ac:dyDescent="0.2">
      <c r="A125">
        <f>COUNTIFS(List1!A125,"*16*",List1!B125,"")</f>
        <v>0</v>
      </c>
      <c r="B125">
        <f>COUNTIFS(List1!A125,"*16*",List1!B125,"*18*")</f>
        <v>0</v>
      </c>
      <c r="C125">
        <f>COUNTIFS(List1!A125,"",List1!B125,"*18*")</f>
        <v>0</v>
      </c>
      <c r="E125">
        <f>COUNTIFS(List1!C125,"*16*",List1!D125,"")</f>
        <v>0</v>
      </c>
      <c r="F125">
        <f>COUNTIFS(List1!C125,"*16*",List1!D125,"*18*")</f>
        <v>0</v>
      </c>
      <c r="G125">
        <f>COUNTIFS(List1!C125,"",List1!D125,"*18*")</f>
        <v>0</v>
      </c>
    </row>
    <row r="126" spans="1:7" x14ac:dyDescent="0.2">
      <c r="A126">
        <f>COUNTIFS(List1!A126,"*16*",List1!B126,"")</f>
        <v>0</v>
      </c>
      <c r="B126">
        <f>COUNTIFS(List1!A126,"*16*",List1!B126,"*18*")</f>
        <v>0</v>
      </c>
      <c r="C126">
        <f>COUNTIFS(List1!A126,"",List1!B126,"*18*")</f>
        <v>0</v>
      </c>
      <c r="E126">
        <f>COUNTIFS(List1!C126,"*16*",List1!D126,"")</f>
        <v>0</v>
      </c>
      <c r="F126">
        <f>COUNTIFS(List1!C126,"*16*",List1!D126,"*18*")</f>
        <v>0</v>
      </c>
      <c r="G126">
        <f>COUNTIFS(List1!C126,"",List1!D126,"*18*")</f>
        <v>0</v>
      </c>
    </row>
    <row r="127" spans="1:7" x14ac:dyDescent="0.2">
      <c r="A127">
        <f>COUNTIFS(List1!A127,"*16*",List1!B127,"")</f>
        <v>0</v>
      </c>
      <c r="B127">
        <f>COUNTIFS(List1!A127,"*16*",List1!B127,"*18*")</f>
        <v>0</v>
      </c>
      <c r="C127">
        <f>COUNTIFS(List1!A127,"",List1!B127,"*18*")</f>
        <v>0</v>
      </c>
      <c r="E127">
        <f>COUNTIFS(List1!C127,"*16*",List1!D127,"")</f>
        <v>0</v>
      </c>
      <c r="F127">
        <f>COUNTIFS(List1!C127,"*16*",List1!D127,"*18*")</f>
        <v>0</v>
      </c>
      <c r="G127">
        <f>COUNTIFS(List1!C127,"",List1!D127,"*18*")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List1</vt:lpstr>
      <vt:lpstr>Analýza školení</vt:lpstr>
      <vt:lpstr>List3</vt:lpstr>
      <vt:lpstr>List2</vt:lpstr>
      <vt:lpstr>List1!vvojemkdekoliv_flamingo_inbound_2024_05_09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emachines</cp:lastModifiedBy>
  <dcterms:created xsi:type="dcterms:W3CDTF">2022-10-19T07:53:57Z</dcterms:created>
  <dcterms:modified xsi:type="dcterms:W3CDTF">2024-05-09T05:23:03Z</dcterms:modified>
</cp:coreProperties>
</file>